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1DB05547-B197-41D6-AFD9-F3EBB6D78E6C}" xr6:coauthVersionLast="47" xr6:coauthVersionMax="47" xr10:uidLastSave="{00000000-0000-0000-0000-000000000000}"/>
  <bookViews>
    <workbookView xWindow="28680" yWindow="-120" windowWidth="29040" windowHeight="15720" xr2:uid="{00000000-000D-0000-FFFF-FFFF00000000}"/>
  </bookViews>
  <sheets>
    <sheet name="Goz Nafisa - BoQ"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6" i="3"/>
  <c r="F8" i="3"/>
  <c r="F112" i="3" s="1"/>
  <c r="F113" i="3" s="1"/>
  <c r="F114" i="3" s="1"/>
  <c r="F10" i="3"/>
  <c r="F13" i="3"/>
  <c r="F15" i="3"/>
  <c r="F17" i="3"/>
  <c r="F19" i="3"/>
  <c r="F21" i="3"/>
  <c r="F24" i="3"/>
  <c r="F26" i="3"/>
  <c r="F28" i="3"/>
  <c r="F31" i="3"/>
  <c r="F33" i="3"/>
  <c r="F35" i="3"/>
  <c r="F37" i="3"/>
  <c r="F39" i="3"/>
  <c r="F41" i="3"/>
  <c r="F44" i="3"/>
  <c r="F47" i="3"/>
  <c r="F49" i="3"/>
  <c r="F51" i="3"/>
  <c r="F53" i="3"/>
  <c r="F55" i="3"/>
  <c r="F57" i="3"/>
  <c r="F59" i="3"/>
  <c r="F61" i="3"/>
  <c r="F64" i="3"/>
  <c r="F66" i="3"/>
  <c r="F68" i="3"/>
  <c r="F70" i="3"/>
  <c r="F72" i="3"/>
  <c r="F74" i="3"/>
  <c r="F77" i="3"/>
  <c r="F79" i="3"/>
  <c r="F82" i="3"/>
  <c r="F84" i="3"/>
  <c r="F86" i="3"/>
  <c r="F89" i="3"/>
  <c r="F91" i="3"/>
  <c r="F93" i="3"/>
  <c r="F95" i="3"/>
  <c r="F97" i="3"/>
  <c r="F100" i="3"/>
  <c r="F103" i="3"/>
  <c r="F105" i="3"/>
  <c r="F107" i="3"/>
  <c r="F110" i="3"/>
</calcChain>
</file>

<file path=xl/sharedStrings.xml><?xml version="1.0" encoding="utf-8"?>
<sst xmlns="http://schemas.openxmlformats.org/spreadsheetml/2006/main" count="169" uniqueCount="122">
  <si>
    <t>NO</t>
  </si>
  <si>
    <t>Description</t>
  </si>
  <si>
    <t>UOM</t>
  </si>
  <si>
    <t>Ouantity</t>
  </si>
  <si>
    <t>Unit Price</t>
  </si>
  <si>
    <t>Total Price</t>
  </si>
  <si>
    <t>Comment</t>
  </si>
  <si>
    <t>Substructure Works (Foundations) / أعمال الأساسات (الهيكل تحت الأرض)</t>
  </si>
  <si>
    <t>Excavation for strip foundation trenches to a depth of 0.80 m and width of 0.40 m, ensuring vertical sides, proper alignment, and disposal of surplus soil as directed by the Supervising Engineer.</t>
  </si>
  <si>
    <t>M3</t>
  </si>
  <si>
    <t xml:space="preserve"> </t>
  </si>
  <si>
    <t>حفريات  الأساس الشريطي بعمق 0.80 م وعرض 0.40 م مع التأكد من أن الجوانب رأسية، والمحاذاة صحيحة، والتخلص من ناتج الحفر الزائد حسب توجيهات المهندس المشرف.</t>
  </si>
  <si>
    <t>Replacement with improved soil layer of 0.40 m thickness, compacted in two layers, as directed by the Supervising Engineer.</t>
  </si>
  <si>
    <t>إحلال بتربة محسّنة بسماكة 0.40 م مع الدمك على طبقتين، حسب توجيهات المهندس المشرف.</t>
  </si>
  <si>
    <t>Provide insulation either by using Polyethylene Sheet (PE Sheet) or by casting a white concrete layer with a thickness not exceeding 5 cm, followed by construction of a continuous ground beam with a cross‑section of 40 × 30 cm, reinforced with 4 longitudinal steel bars of 12 mm diameter and 2‑legged stirrups spaced at 20 cm intervals, using concrete mix ratio 1:2:4, as directed by the Supervising Engineer.</t>
  </si>
  <si>
    <t>تنفيذ العزل إما باستخدام طبقة من الـ Polyethylene Sheet (PE Sheet) أو بصب طبقة من الخرسانة البيضاء بسماكة لا تتجاوز 5 سم، يتبعها تنفيذ بيم أرضي متصل بمساحة مقطع 40 × 30 سم، مسلح بأربع أسياخ طولية قطر 12 ملم وكانات ثنائية موزعة بمسافات 20 سم، باستخدام خلطة خرسانية بنسبة 1:2:4، حسب توجيهات المهندس المشرف.</t>
  </si>
  <si>
    <t>Construction of brick masonry using first‑class red bricks with cement mortar mix ratio 1:4, wall thickness of 40 cm (two bricks), continued up to a height of 30 cm above ground level, as directed by the Supervising Engineer.</t>
  </si>
  <si>
    <t>M2</t>
  </si>
  <si>
    <t>تنفيذ أعمال مباني باستخدام الطوب الأحمر من الدرجة الأولى مع مونة أسمنتية بنسبة خلط 1:4، بسماكة جدار 40 سم (طوبتين)، وتستمر المباني حتى تصل إلى ارتفاع 30 سم فوق سطح الأرض، حسب توجيهات المهندس المشرف.</t>
  </si>
  <si>
    <t>Superstructure Masonry Works (Above Ground Level) / أعمال المباني فوق سطح الأرض</t>
  </si>
  <si>
    <t>Construction of brick masonry using first‑class red bricks with cement mortar mix ratio 1:6, wall thickness of 30 cm (one and a half bricks), continued up to a height of 2.00 m above ground level, as directed by the Supervising Engineer.</t>
  </si>
  <si>
    <t>تنفيذ أعمال مباني باستخدام الطوب الأحمر من الدرجة الأولى مع مونة أسمنتية بنسبة خلط 1:6، بسماكة جدار 30 سم (طوبة ونصف)، وتستمر المباني حتى تصل إلى ارتفاع 2.00 م فوق سطح الأرض، حسب توجيهات المهندس المشرف.</t>
  </si>
  <si>
    <t>Casting lintel beams across the entire building using reinforced concrete mix ratio 1:2:4, with cross‑sectional dimensions of 30 × 20 cm, reinforced with 4 longitudinal steel bars of 12 mm diameter (4‑line) and stirrups of 2‑line type spaced at 20 cm intervals, as directed by the Supervising Engineer.</t>
  </si>
  <si>
    <t>صب بيم العتب على كامل المبنى باستخدام خرسانة مسلحة بنسبة خلط 1:2:4، بمساحة مقطع 30 × 20 سم، مسلح بأربع أسياخ طولية قطر 12 ملم (4 لينيه) وكانات 2 لينيه موزعة بمسافات 20 سم، حسب توجيهات المهندس المشرف.</t>
  </si>
  <si>
    <t>Continuation of brick masonry works above lintel beam using first‑class red bricks with cement mortar mix ratio 1:6, wall thickness of 30 cm, raised up to a height of 60 cm, as directed by the Supervising Engineer.</t>
  </si>
  <si>
    <t>مواصلة أعمال المباني فوق بيم العتب باستخدام الطوب الأحمر من الدرجة الأولى مع مونة أسمنتية بنسبة خلط 1:6، بسماكة جدار 30 سم، وبارتفاع حتى 60 سم، حسب توجيهات المهندس المشرف.</t>
  </si>
  <si>
    <t>Casting roof beams using reinforced concrete mix ratio 1:2:4, with cross‑sectional dimensions of 30 × 20 cm, reinforced with 4 longitudinal steel bars of 12 mm diameter (4‑line) and stirrups of 2‑line type spaced at 20 cm intervals, as directed by the Supervising Engineer.</t>
  </si>
  <si>
    <t>صب بيم السقف باستخدام خرسانة مسلحة بنسبة خلط 1:2:4، بمساحة مقطع 30 × 20 سم، مسلح بأربع أسياخ طولية قطر 12 ملم (4 لينيه) وكانات 2 لينيه موزعة بمسافات 20 سم، حسب توجيهات المهندس المشرف.</t>
  </si>
  <si>
    <t>Casting reinforced concrete slab with thickness of 10 cm, using concrete mix ratio 1:2:4. Reinforcement shall consist of 12 mm diameter steel bars (4‑line), arranged in double‑layer mesh (bottom and top reinforcement – farsh &amp; ghatta) with spacing of 20 cm in both directions. The slab shall extend 20 cm beyond the building perimeter to provide structural overhang and protection. Works include proper formwork, reinforcement placement, concrete pouring with adequate compaction, curing, and finishing, as directed by the Supervising Engineer.</t>
  </si>
  <si>
    <t>صب سقف المبنى باستخدام خرسانة مسلحة بسماكة 10 سم بنسبة خلط 1:2:4. يتم تسليح السقف بأسياخ حديد قطر 12 ملم (4 لينيه) موزعة على شكل شبكة مزدوجة (فرش + غطاء) بمسافات 20 سم في الاتجاهين. يمتد السقف بمقدار 20 سم خارج حدود المبنى لتوفير بروز إنشائي وحماية إضافية. تشمل الأعمال عمل الشدات الخشبية المناسبة، تركيب حديد التسليح، صب الخرسانة مع الدمك الجيد، المعالجة والتشطيب، حسب توجيهات المهندس المشرف.</t>
  </si>
  <si>
    <t>Flooring Works / أعمال الأرضيات</t>
  </si>
  <si>
    <t>Execution of backfilling works inside latrine units using improved soil with a uniform thickness of 15 cm, ensuring proper compaction and water curing, as directed by the Supervising Engineer.</t>
  </si>
  <si>
    <t>تنفيذ أعمال الردم داخل وحدات المراحيض باستخدام التربة المحسنة بسماكة منتظمة 15 سم، مع الدمك الجيد والمعالجة بالماء، حسب توجيهات المهندس المشرف.</t>
  </si>
  <si>
    <t>Raising latrine floor level inside units using plain concrete with thickness of 10 cm, prepared with cement concrete mix ratio 1:3:6. Works include proper mixing, pouring, compaction, curing, and finishing, as directed by the Supervising Engineer.</t>
  </si>
  <si>
    <t>تعلية أرضيات وحدات المراحيض باستخدام خرسانة بيضاء بسماكة 10 سم بنسبة خلط 1:3:6، وتشمل الأعمال الخلط الجيد، الصب، الدمك، المعالجة والتشطيب، حسب توجيهات المهندس المشرف.</t>
  </si>
  <si>
    <t>Installation of high‑quality ceramic tiles for latrine floors using cement mortar mix ratio 1:4, including proper laying, joint finishing, curing, and cleaning, as directed by the Supervising Engineer.</t>
  </si>
  <si>
    <t>تركيب سيراميك عالي الجودة لأرضيات المراحيض باستخدام المونة الأسمنتية بنسبة خلط 1:4، وتشمل الأعمال التركيب الجيد، إنهاء الفواصل، المعالجة والتنظيف، حسب توجيهات المهندس المشرف.</t>
  </si>
  <si>
    <t>Screen Wall and Passage Works / أعمال الحائط الساتر والممر</t>
  </si>
  <si>
    <t>Excavation of strip foundation with depth of 40 cm and width of 40 cm, including removal of excavated soil, leveling, and preparation of foundation bed, as directed by the Supervising Engineer.</t>
  </si>
  <si>
    <t>حفر أساس شريطي بعمق 40 سم وعرض 40 سم، شاملاً إزالة ناتج الحفر، تسوية وتجهيز قاع الأساس، حسب توجيهات المهندس المشرف.</t>
  </si>
  <si>
    <t>Execution of backfilling works using improved soil with a uniform thickness of 10 cm, ensuring proper compaction and water sprinkling for curing, as directed by the Supervising Engineer.</t>
  </si>
  <si>
    <t>تنفيذ أعمال الردميات باستخدام التربة المحسنة بسماكة منتظمة 10 سم، مع الدمك الجيد والرش بالماء للمعالجة، حسب توجيهات المهندس المشرف.</t>
  </si>
  <si>
    <t>Construction of masonry works using first‑class red bricks with wall thickness of 40 cm (two bricks), laid in cement mortar mix ratio 1:6, up to a height of 30 cm above ground level, including proper laying, alignment, joint finishing, curing, and cleaning, as directed by the Supervising Engineer.</t>
  </si>
  <si>
    <t>تنفيذ أعمال مباني من الطوب الأحمر من الدرجة الأولى بسماكة 40 سم (طوبتين)، باستخدام المونة الأسمنتية بنسبة خلط 1:6، حتى ارتفاع 20 سم فوق سطح الأرض، وتشمل الأعمال التركيب الجيد، ضبط الاستقامة، إنهاء الفواصل، المعالجة والتنظيف، حسب توجيهات المهندس المشرف.</t>
  </si>
  <si>
    <t>Construction of masonry works using first‑class red bricks with wall thickness of 20 cm (one brick), laid in cement mortar mix ratio 1:6, up to a height of 2 m, including proper laying, alignment, joint finishing, curing, and cleaning, as directed by the Supervising Engineer.</t>
  </si>
  <si>
    <t>تنفيذ أعمال المباني من الطوب الأحمر من الدرجة الأولى بسماكة 20 سم (طوبة واحدة)، باستخدام المونة الأسمنتية بنسبة خلط 1:6، حتى ارتفاع 2 متر، وتشمل الأعمال التركيب الجيد، ضبط الاستقامة، إنهاء الفواصل، المعالجة والتنظيف، حسب توجيهات المهندس المشرف.</t>
  </si>
  <si>
    <t>Execution of backfilling works in passage using improved soil with a total height of 20 cm, compacted in two layers, with water curing, and slope adjustment in accordance with ADA standards to facilitate access for persons with disabilities, as directed by the Supervising Engineer.</t>
  </si>
  <si>
    <t>تنفيذ أعمال الردميات في الممر باستخدام التربة المحسنة بارتفاع إجمالي 20 سم، مع الدمك على طبقتين، والمعالجة بالماء، وضبط الانحدار وفقًا لمعيار ADA لتسهيل دخول ذوي الاحتياجات الخاصة، حسب توجيهات المهندس المشرف.</t>
  </si>
  <si>
    <t>Casting of plain concrete layer with thickness of 10 cm, using cement concrete mix ratio 1:3:6, extending along latrine units and continuing to form the sloped passage designed for use by persons with disabilities, including proper mixing, pouring, compaction, curing, and finishing, as directed by the Supervising Engineer.</t>
  </si>
  <si>
    <t>صب طبقة من الخرسانة البيضاء بسماكة 10 سم باستخدام خلطة خرسانية بنسبة 1:3:6، تمتد بمحاذاة وحدات المراحيض وتستمر حتى تشكيل الممر المنحدر المصمم لاستخدام ذوي الاحتياجات الخاصة، وتشمل الأعمال الخلط الجيد، الصب، الدمك، المعالجة والتشطيب، حسب توجيهات المهندس المشرف.</t>
  </si>
  <si>
    <t xml:space="preserve">Manholes Works / أعمال المنهولات   </t>
  </si>
  <si>
    <t>Construction of two (2) manholes with dimensions 80 × 80 × 80 cm using red bricks and mortar mix ratio 1:6, with a base of white concrete mix 1:3:6, internal and external plastering using mix ratio 1:4, ensuring smooth surfaces, proper slope, drainage testing, and installation of a dedicated iron cover for manholes, all as directed by the supervising engineer.</t>
  </si>
  <si>
    <t>JOB</t>
  </si>
  <si>
    <t xml:space="preserve">بناء عدد (2) منهول بأبعاد 80 × 80 × 80 سم باستخدام الطوب الأحمر والمونة بنسبة 1:6، مع تنفيذ أرضية من الخرسانة البيضاء بالخلطة 1:3:6، وعمل بياض داخلي وخارجي للمنهول باستخدام خلطة 1:4، مع التأكد من نعومة الأسطح، ضبط الميلان، وإجراء اختبار التصريف، وتركيب غطاء حديدي مخصص للمنهولات، وذلك حسب توجيهات المهندس المشرف.  </t>
  </si>
  <si>
    <t xml:space="preserve">Septic Tank Works / أعمال السابتنك (خزان الصرف الصحي)  </t>
  </si>
  <si>
    <t>Execution of excavation works with dimensions 4.00 m × 2.00 m and depth 2.3 m, including removal and disposal of excavated soil to approved locations, ensuring vertical alignment of sides and accurate leveling, and applying all necessary safety measures during execution, all as directed by the supervising engineer.</t>
  </si>
  <si>
    <t>تنفيذ أعمال الحفريات بمقاس 4.00 م × 2.00 م وبعمق2.3  م، مع إزالة ونقل ناتج الحفر إلى أماكن معتمدة، ومراعاة استقامة الجوانب وضبط المناسيب بدقة، واتخاذ جميع إجراءات السلامة أثناء التنفيذ، وذلك حسب توجيهات المهندس المشرف.</t>
  </si>
  <si>
    <t>Casting a ground slab of white concrete mix ratio 1:3:6 with 10 cm thickness over the entire excavation base, ensuring accurate leveling, proper compaction, and high-quality finishing, all as directed by the supervising engineer.</t>
  </si>
  <si>
    <t>عمل صبة أرضية من الخرسانة البيضاء بالخلطة 1:3:6 بسماكة 10 سم على كامل أرضية الحفر، مع مراعاة دقة المناسيب وجودة الدمك والتشطيب النهائي، وذلك حسب توجيهات المهندس المشرف.</t>
  </si>
  <si>
    <t>Construction of a reinforced concrete floor slab with 20 cm thickness using mix ratio 1:2:4, reinforced with Ø12 mm bars (4-line) arranged as mesh (bottom and top layers), with 20 cm spacing between bars, extending reinforcement into the walls to ensure structural continuity, all as directed by the supervising engineer.</t>
  </si>
  <si>
    <t>عمل أرضية من الخرسانة المسلحة بسماكة 20 سم باستخدام خلطة 1:2:4، مع حديد تسليح قطر 12 ملم (4 لينية) على هيئة شبكة فرش وغطاء، بمسافات 20 سم بين الأسياخ، وامتداد الأسياخ إلى الجدران لضمان الترابط الإنشائي، وذلك حسب توجيهات المهندس المشرف.</t>
  </si>
  <si>
    <t>The side walls are constructed of reinforced concrete with 15 cm thickness using mix ratio 1:2:4, applying the same reinforcement method as the base slab (double mesh Ø12 mm bars, bottom and top layers, spaced at 20 cm), with reinforcement extending into the base and roof to ensure structural continuity. The walls rise up to 20 cm above ground level, all as directed by the supervising engineer.</t>
  </si>
  <si>
    <t>يتم تنفيذ الجدران الجانبية  من الخرسانة المسلحة بسماكة 15 سم باستخدام خلطة 1:2:4، مع نفس طريقة تسليح القاعدة (شبكتين من حديد التسليح قطر 12 ملم فرش وغطاء بمسافات 20 سم)، وامتداد التسليح إلى القاعدة والسقف لضمان الترابط الإنشائي، وترتفع هذه الجدران حتى 20 سم فوق سطح الأرض، وذلك حسب توجيهات المهندس المشرف.</t>
  </si>
  <si>
    <t>Execution of the internal partition wall in reinforced concrete with 15 cm thickness using mix ratio 1:2:4, applying the same reinforcement method as the base slab (double mesh Ø12 mm bars, bottom and top layers, spaced at 20 cm). A drainage opening to the second chamber is provided at 1.40 m height from the base with dimensions 80 × 40 cm. The reinforcement of the partition wall is tied with the reinforcement of the base slab, side walls, and roof slab to ensure full structural continuity, all as directed by the supervising engineer.</t>
  </si>
  <si>
    <t>تنفيذ الجدار الحاجز من الخرسانة المسلحة بسماكة 15 سم باستخدام خلطة 1:2:4، وبنفس طريقة تسليح القاعدة (شبكتين من حديد التسليح قطر 12 ملم فرش وغطاء بمسافات 20 سم)، مع عمل فتحة تصريف إلى الحوض الثاني على ارتفاع 1.40 م من القاع بأبعاد 80 × 40 سم، ويتم ربط تسليح الجدار الحاجز مع تسليح القاعدة والجدران والسقف لضمان الترابط الإنشائي الكامل، وذلك حسب توجيهات المهندس المشرف.</t>
  </si>
  <si>
    <t>The reinforced concrete roof slab is constructed with 15 cm thickness using mix ratio 1:2:4, reinforced with two layers of Ø12 mm bars arranged as bottom and top mesh, spaced at 20 cm, provided with two inspection openings (0.60 × 0.60 m) and one vent pipe Ø2 inch, all as directed by the supervising engineer.</t>
  </si>
  <si>
    <t>يتم تنفيذ سقف من الخرسانة المسلحة بسماكة 15 سم باستخدام خلطة 1:2:4، مع تسليح بشبكتين من حديد التسليح قطر 12 ملم فرش وغطاء بمسافات 20 سم، مزود بفتحتين للتفتيش بأبعاد 0.60 × 0.60 م وفتحة تهوية بقطر 2 بوصة، وذلك حسب توجيهات المهندس المشرف.</t>
  </si>
  <si>
    <t>Internal plastering of the entire septic tank using mix ratio 1:4, ensuring complete smoothness and alignment of surfaces, with proper finishing of corners and slopes to guarantee quality and impermeability, all as directed by the supervising engineer.</t>
  </si>
  <si>
    <t>عمل البياض الداخلي لكامل السابتنك باستخدام خلطة 1:4، مع التأكد التام من نعومة الأسطح واستقامتها، وضبط الزوايا والميول بما يضمن جودة التشطيب ومنع أي نفاذية، وذلك حسب توجيهات المهندس المشرف.</t>
  </si>
  <si>
    <t>Coating the entire interior surface of the septic tank with Flinkote waterproofing material applied in two perpendicular layers to ensure impermeability, followed by waterproofing tests after application to verify efficiency and finishing quality, all as per specifications and supervising engineer’s instructions.</t>
  </si>
  <si>
    <t>طلاء السابتنك من الداخل بالكامل باستخدام مادة العزل فلنكوت (Flinkote) بطبقتين متعامدتين لضمان منع النفاذية، مع إجراء اختبارات العزل بعد التنفيذ للتأكد من كفاءة الطبقات وسلامة التشطيب، وذلك حسب المواصفات وتعليمات المهندس المشرف.</t>
  </si>
  <si>
    <t xml:space="preserve">Soakaway Pit Works / أعمال بئر الصرف الصحي  </t>
  </si>
  <si>
    <t>Execution of excavation works for a circular pit with 1.50 m diameter and 3.00 m depth, including removal and disposal of excavated soil to approved locations, ensuring accurate leveling, proper alignment of sides and circularity of the pit, and applying all necessary safety measures during execution, all as directed by the supervising engineer.</t>
  </si>
  <si>
    <t>تنفيذ أعمال الحفر لبئر دائرية بقطر 1.50 متر وعمق 3.00 متر، مع إزالة ونقل ناتج الحفر إلى أماكن معتمدة، وضبط المناسيب بدقة، ومراعاة استقامة الجوانب واستدارة البئر، واتخاذ جميع إجراءات السلامة أثناء التنفيذ، وذلك حسب توجيهات المهندس المشرف.</t>
  </si>
  <si>
    <t>Execution of a circular beam in reinforced concrete using mix ratio 1:2:4, with a cross-section of 25 × 20 cm, reinforced with Ø12 mm bars and double stirrups (2-line) spaced at 20 cm, ensuring proper tying of reinforcement for strength and structural continuity, all as per specifications and supervising engineer’s instructions.</t>
  </si>
  <si>
    <t>تنفيذ بيم دائري باستخدام الخرسانة المسلحة بخلطة 1:2:4، بمقطع 25 × 20 سم، مسلح بحديد تسليح قطر 12 ملم، مع استخدام كانات مزدوجة (2 لينية) بمسافات 20 سم، ويتم ربط التسليح بشكل محكم لضمان المتانة والترابط الإنشائي، وذلك حسب المواصفات وتعليمات المهندس المشرف.</t>
  </si>
  <si>
    <t>Lining the pit with first-class red bricks, constructed with 20 cm thickness (one brick), using cement mortar mix ratio 1:6, continuing the brickwork up to 30 cm above ground level to ensure durability and proper execution, all as per specifications and supervising engineer’s instructions.</t>
  </si>
  <si>
    <t>تجليد البئر باستخدام الطوب الأحمر من الدرجة الأولى، بمباني بسماكة 20 سم (طوبة واحدة)، مع استخدام المونة الأسمنتية بنسبة 1:6، واستمرار المباني حتى ارتفاع 30 سم فوق مستوى سطح الأرض لضمان المتانة وحسن التنفيذ، وذلك حسب المواصفات وتعليمات المهندس المشرف.</t>
  </si>
  <si>
    <t>Execution of the pit roof using a reinforced concrete slab with 10 cm thickness, mix ratio 1:2:4, reinforced with Ø12 mm bars arranged as mesh (bottom and top layers) at 20 cm spacing. An access opening of 60 × 60 cm is provided, with the cover constructed using the same concrete and reinforcement specifications, and fitted with a metal handle for easy lifting, all as per specifications and supervising engineer’s instructions.</t>
  </si>
  <si>
    <t>تنفيذ سقف البئر باستخدام بلاطة خرسانية مسلحة بسماكة 10 سم بخلطة 1:2:4، مع تسليحها بشبكة من حديد التسليح قطر 12 ملم (فرش وغطاء) بمسافات 20 سم بين الأسياخ، وعمل فتحة غطاء بأبعاد 60 × 60 سم، على أن يتم تنفيذ الغطاء بنفس مواصفات الخرسانة والتسليح، مع تركيب مقبض معدني للغطاء لسهولة الرفع، وذلك حسب المواصفات وتعليمات المهندس المشرف.</t>
  </si>
  <si>
    <t>Execution of external plastering for the pit using cement mortar mix ratio 1:6, with 3 cm thickness, ensuring proper alignment, smoothness of surfaces, and accurate finishing of corners and slopes to guarantee quality and durability, all as per specifications and supervising engineer’s instructions.</t>
  </si>
  <si>
    <t>تنفيذ أعمال البياض الخارجي للبئر باستخدام المونة الأسمنتية بنسبة 1:6، وبسماكة 3 سم، مع التأكد من استقامة الأسطح ونعومتها وضبط الزوايا والميول بما يضمن جودة التشطيب ومتانة التنفيذ، وذلك حسب المواصفات وتعليمات المهندس المشرف.</t>
  </si>
  <si>
    <t>Electrical Works/أعمال الكهرباء</t>
  </si>
  <si>
    <r>
      <t xml:space="preserve">Electrical connection from source to latrines using copper cable (2.5 mm). Cable shall be laid inside 1/2-inch </t>
    </r>
    <r>
      <rPr>
        <i/>
        <sz val="11"/>
        <color theme="1"/>
        <rFont val="Calibri"/>
        <family val="2"/>
        <scheme val="minor"/>
      </rPr>
      <t>Kosin</t>
    </r>
    <r>
      <rPr>
        <sz val="11"/>
        <color theme="1"/>
        <rFont val="Calibri"/>
        <family val="2"/>
        <scheme val="minor"/>
      </rPr>
      <t xml:space="preserve"> conduit buried at 50 cm depth. Upon reaching latrines, cable rises through plastic trunking to entry point, then continues internally as concealed wiring inside walls using insulated conduit. Works include installation of 4 high-quality lamps (40 W) inside latrines and 2 lamps (80 W) outside, complete with switches and control fittings. All works executed under site engineer supervision and in accordance with electrical standards.</t>
    </r>
  </si>
  <si>
    <r>
      <t xml:space="preserve">توصيل الكهرباء من المصدر حتى المراحيض باستخدام كيبل نحاسي بسماكة (2.5 ملم)، ويمر الكيبل داخل ماسورة </t>
    </r>
    <r>
      <rPr>
        <i/>
        <sz val="11"/>
        <color theme="1"/>
        <rFont val="Calibri"/>
        <family val="2"/>
        <scheme val="minor"/>
      </rPr>
      <t>كسين</t>
    </r>
    <r>
      <rPr>
        <sz val="11"/>
        <color theme="1"/>
        <rFont val="Calibri"/>
        <family val="2"/>
        <scheme val="minor"/>
      </rPr>
      <t xml:space="preserve"> بقطر (1/2 بوصة) مدفونة على عمق (50 سم). عند الوصول إلى المراحيض يصعد الكيبل داخل ترانك بلاستيكي حتى نقطة الدخول، ثم يستمر داخليًا مخفيًا داخل الحوائط باستخدام عازل كهربائي (حلقوم). تشمل الأعمال تركيب عدد (4) لمبات عالية الجودة (40 واط) داخل المراحيض وعدد (2) لمبة (80 واط) خارجها، مع كامل التوصيلات ومفاتيح التحكم. يتم التنفيذ تحت إشراف المهندس المشرف ووفقًا للمعايير الكهربائية المعتمدة.</t>
    </r>
  </si>
  <si>
    <t>Installation of 1 HP water pump with complete electrical controls (connections and switches), including construction of protective chamber. Chamber works comprise excavation of manhole (80 × 80 cm, depth 50 cm), 10 cm white concrete base, lining with half-brick masonry, construction of corner walls with half-brick thickness up to 20 cm height, installation of steel cage (40 cm high) with top steel sheet cover and lock. The cover shall be lowered inside the manhole so that its corners rest directly on the brick corner walls, then concreted for firm anchorage. Works also include ventilation opening and external plaster finishing to ensure durability and quality. All works shall be executed in accordance with the supervising engineer’s instructions and standards.</t>
  </si>
  <si>
    <t>تركيب موتور مياه بقوة (1 حصان) مع كامل تحكماته الكهربائية (توصيلات ومفاتيح تشغيل/إيقاف)، شاملاً تنفيذ غرفة حماية له. وتشمل الأعمال حفر منهول بأبعاد (80 × 80 سم) وعمق (50 سم)، عمل فرشة خرسانية بيضاء بسماكة (10 سم)، تجليد الغرفة بمباني نصف طوبة، بناء الأركان بسماكة نصف طوبة حتى ارتفاع (20 سم)، تركيب قفص حديدي بارتفاع (40 سم) مع غطاء علوي من الصاج يحتوي على قفل. يتم إنزال الغطاء داخل المنهول بحيث ترتكز أركانه على مباني الأركان، ثم تُصب أركانه بالخرسانة لضمان تثبيت محكم. كما تشمل الأعمال توفير فتحة تهوية وإنهاء الغرفة بالبياض الخارجي لضمان الجودة والمتانة. تتم جميع الأعمال وفقًا لتوجيهات وتعليمات المهندس المشرف والمعايير الصحية والكهربائية المعتمدة.</t>
  </si>
  <si>
    <t>Metal Works/أعمال الحدادة</t>
  </si>
  <si>
    <t>Supply of materials, fabrication, and installation of four (4) doors with dimensions 2.0 × 0.8 m each, with the external frame (jamb) made of 2.5-inch steel angle, and the door frame made of 1.5-inch steel angle, including all required stiffeners and bracings, cladding with 1 mm thick steel sheet, installation of internal and external locks, and painting with enamel paint, with the color to be selected by the supervising engineer, all as directed by him.</t>
  </si>
  <si>
    <t xml:space="preserve">توريد المواد، وتصنيع وتركيب عدد (4) أبواب بأبعاد 2.0 × 0.8 متر لكل باب، على أن يكون الفريم الخارجي (الحلق) مصنوعًا من زاوية حديدية مقاس 2.5 بوصة، وفريم الباب من زاوية حديدية مقاس 1.5 بوصة، مع تنفيذ المدادات والشدادات اللازمة، وتجليد الباب بلوح صاج بسماكة 1 ملم، وتركيب الأقفال الداخلية والخارجية، وطلاء الأبواب بالبوهية، ويتم اختيار اللون من قبل المهندس المشرف، وذلك حسب توجيهاته.  </t>
  </si>
  <si>
    <t>Fabrication and installation of L-shaped galvanized iron supports on both sides of the WC seat to assist persons with special needs. Supports shall be made of high-quality galvanized iron pipes, 2-inch diameter, firmly fixed to the floor and to the latrine wall. All works shall be executed in accordance with the supervising engineer’s instructions.</t>
  </si>
  <si>
    <t>تصنيع وتركيب قوائم من الحديد المجلفن على شكل (L) بجانبي المقعد الإفرنجي لمساعدة ذوي الاحتياجات الخاصة على استخدام المرحاض، وتكون مصنوعة من مواسير الحديد المجلفن عالي الجودة بقطر (2 بوصة)، ومثبتة بشكل محكم على الأرض وعلى حائط المرحاض. تتم جميع الأعمال وفقًا لتوجيهات وتعليمات المهندس المشرف.</t>
  </si>
  <si>
    <t>Fabrication of four covers for toiletVentilation Openings using a steel frame made of 1.5-inch angle bars, fitted with expanded metal mesh welded to the frame using flat bars, with additional stiffeners provided to ensure strength and durability, and securely fixed to the wall to guarantee stability and safety, all as per specifications and supervising engineer’s instructions.</t>
  </si>
  <si>
    <t>تصنيع عدد (4) أغطية لفتحات المناور بالمراحيض باستخدام فريم معدني من زاوية حديدية مقاس 1.5 بوصة، مع تركيب شبكة الإكسبنده ولحامها على الفريم باستخدام الخوص الحديدية، بالإضافة إلى عمل الشدادات اللازمة لضمان المتانة والصلابة، مع تثبيت الأغطية جيدًا بالحائط لضمان الاستقرار والأمان، وذلك حسب المواصفات وتعليمات المهندس المشرف.</t>
  </si>
  <si>
    <t>Drainage and Plumbing Works/أعمال الصرف والسباكة</t>
  </si>
  <si>
    <t>Connecting the manholes to the septic tank, and the septic tank to the soakaway pit using 4-inch UPVC pipes, properly buried underground and firmly fixed, ensuring correct levels for proper flow and leakage prevention, all as per specifications and supervising engineer’s instructions.</t>
  </si>
  <si>
    <t>ربط المنهولات بالسابتنك، وربط السابتنك بالبئر باستخدام مواسير UPVC قطر 4 بوصة، يتم تمديدها تحت الأرض ومدفونة جيدًا، مع تثبيتها بإحكام وضبط مناسيبها لضمان الانسياب الصحيح ومنع التسرب، وذلك حسب المواصفات وتعليمات المهندس المشرف.</t>
  </si>
  <si>
    <t>Installation of 2 squatting pans (Arab type) and 2 water closets (Western type), including all necessary plumbing connections and fittings. Works shall ensure proper linkage to external manholes, watertight sealing of all openings resulting from installation, and testing for leakage. Tasks include dismantling (if required), fixing of units, connection to sewer lines, sealing, finishing, and final inspection. All works shall be executed under site engineer supervision and in accordance with plumbing and sanitary standards.</t>
  </si>
  <si>
    <t>تركيب عدد (2) مقعد عربي وعدد (2) مقعد إفرنجي مع جميع التوصيلات اللازمة وربطها بالمنهولات الخارجية، مع مراعاة قفل جميع الفتحات الناتجة عن عملية التركيب وضمان عدم وجود تسربات. تشمل الأعمال الفك (عند الحاجة)، وتثبيت المقاعد، وتوصيلها بخطوط الصرف، وإغلاق الفتحات، والتشطيب، والفحص النهائي. يتم تنفيذ الأعمال تحت إشراف المهندس المشرف ووفقًا للمعايير الصحية والسباكة المعتمدة.</t>
  </si>
  <si>
    <t>Installation of two floor drains in toilets with western-type seats, properly connected to the sewage system using suitable pipes, ensuring watertight joints and preventing leakage, with accurate leveling to guarantee proper flow, all as per specifications and supervising engineer’s instructions.</t>
  </si>
  <si>
    <t>تركيب عدد (2) بيبة تصريف في المراحيض ذات المقاعد الإفرنجية، وربطها بشكل محكم مع نظام الصرف الصحي باستخدام المواسير المناسبة، مع التأكد من الإحكام التام للوصلات ومنع أي تسرب، وضبط المناسيب بما يضمن الانسياب الصحيح، وذلك حسب المواصفات وتعليمات المهندس المشرف.</t>
  </si>
  <si>
    <r>
      <t xml:space="preserve">Installation of high-quality water tank (Tiga or equivalent) with capacity of 1000 liters above latrines, including all necessary connections: inlet, outlet, and overflow. The supply line from source to tank shall be executed using 1-inch </t>
    </r>
    <r>
      <rPr>
        <i/>
        <sz val="11"/>
        <color theme="1"/>
        <rFont val="Calibri"/>
        <family val="2"/>
        <scheme val="minor"/>
      </rPr>
      <t>Kosin</t>
    </r>
    <r>
      <rPr>
        <sz val="11"/>
        <color theme="1"/>
        <rFont val="Calibri"/>
        <family val="2"/>
        <scheme val="minor"/>
      </rPr>
      <t xml:space="preserve"> pipe buried at 50 cm depth, with rising section in 1-inch galvanized iron pipes. From the tank, the downward supply line shall be 1/2-inch galvanized iron pipes leading to latrines. Internal plumbing inside latrines shall be concealed within walls, providing connections to taps, water sprayers, and siphon flushes. Works include proper embedding, plaster sealing (1:6), watertight testing, and final inspection under site engineer supervision.</t>
    </r>
  </si>
  <si>
    <r>
      <t xml:space="preserve">تركيب خزان مائي ذو جودة عالية (تيقا أو ما يعادلها) بسعة (1000 لتر) أعلى المراحيض، مع جميع التوصيلات اللازمة: خط طالع، خط نازل، وماسورة فائض. يتم تنفيذ خط التغذية من المصدر إلى الصهريج باستخدام مواسير </t>
    </r>
    <r>
      <rPr>
        <i/>
        <sz val="11"/>
        <color theme="1"/>
        <rFont val="Calibri"/>
        <family val="2"/>
        <scheme val="minor"/>
      </rPr>
      <t>كسين</t>
    </r>
    <r>
      <rPr>
        <sz val="11"/>
        <color theme="1"/>
        <rFont val="Calibri"/>
        <family val="2"/>
        <scheme val="minor"/>
      </rPr>
      <t xml:space="preserve"> بقطر (1 بوصة) مدفونة بعمق (50 سم)، مع صعوده باستخدام مواسير حديد مجلفن بقطر (1 بوصة). ومن الصهريج يكون الخط النازل بقطر (1/2 بوصة) من الحديد المجلفن وصولًا إلى المراحيض. تكون أعمال السباكة داخل المراحيض مخفية داخل الحوائط، وتشمل التوصيل للحنفيات، رشاشات المياه، والسايفون الشقاط. تشمل الأعمال دفن المواسير، تقفيلها بالبياض بنسبة (1:6)، اختبار إحكامها، والفحص النهائي تحت إشراف المهندس المشرف ووفقًا للمعايير الصحية والسباكة المعتمدة.</t>
    </r>
  </si>
  <si>
    <t>Installation of 4 standing hand wash basins in front of latrines, including full plumbing connections. Works shall cover water supply with taps, drainage connection to external manholes and septic tank, proper sealing, finishing, and final inspection under site engineer supervision.</t>
  </si>
  <si>
    <t>تركيب عدد (4) مغاسل أيادي قائمة أمام المراحيض، شاملاً جميع التوصيلات الصحية اللازمة. تشمل الأعمال توصيل المياه مع الحنفيات، وربط التصريف بالمنهولات الخارجية والسابتنك، مع إحكام الوصلات، التشطيب، والفحص النهائي تحت إشراف المهندس المشرف ووفقًا للمعايير الصحية المعتمدة.</t>
  </si>
  <si>
    <t xml:space="preserve">Plastering Works  / أعمال البياض  </t>
  </si>
  <si>
    <t>Execution of internal and external plastering works for toilet units, toilet ceilings, and screen wall using cement mortar mix ratio 1:6, ensuring smoothness, proper angles, alignment, and high-quality finishing, all as directed by the supervising engineer.</t>
  </si>
  <si>
    <t xml:space="preserve">تنفيذ أعمال البياض الداخلي والخارجي لوحدات المراحيض، وسقف المراحيض، والحائط الساتر باستخدام خلطة أسمنتية بنسبة 1:6، مع مراعاة النعومة، ضبط الزوايا، الاستقامة، وجودة التشطيب النهائي، وذلك حسب توجيهات المهندس المشرف.  </t>
  </si>
  <si>
    <t>Painting and Signage Works/أعمال الطلاء والشعارات</t>
  </si>
  <si>
    <r>
      <t xml:space="preserve">Supply of materials and execution of silk finish painting works inside latrines, including sanding and surface smoothing. Internal painting of latrine units and ciling shall be carried out using waterproof chemical </t>
    </r>
    <r>
      <rPr>
        <i/>
        <sz val="11"/>
        <color theme="1"/>
        <rFont val="Calibri"/>
        <family val="2"/>
        <scheme val="minor"/>
      </rPr>
      <t>Bomastic</t>
    </r>
    <r>
      <rPr>
        <sz val="11"/>
        <color theme="1"/>
        <rFont val="Calibri"/>
        <family val="2"/>
        <scheme val="minor"/>
      </rPr>
      <t xml:space="preserve"> in three coats. Final colors to be selected and approved by the supervising engineer. All works shall be executed in accordance with the supervising engineer’s instructions.</t>
    </r>
  </si>
  <si>
    <t>توريد المواد وتنفيذ أعمال الطلية الحريرية داخل المراحيض، شاملاً الصنفرة وتنعيم الأسطح، ومن ثم تنفيذ الطلاء الداخلي لوحدات المراحيض والسقف باستخدام البوماستك الكيمي العازل للماء بثلاث طبقات، على أن يتم اختيار الألوان من قبل المهندس المشرف واعتمادها. تتم جميع الأعمال وفقًا لتوجيهات وتعليمات المهندس المشرف.</t>
  </si>
  <si>
    <r>
      <t xml:space="preserve">Supply of materials and execution of external painting works for latrines and screen wall using </t>
    </r>
    <r>
      <rPr>
        <i/>
        <sz val="11"/>
        <color theme="1"/>
        <rFont val="Calibri"/>
        <family val="2"/>
        <scheme val="minor"/>
      </rPr>
      <t>silky Bomastic</t>
    </r>
    <r>
      <rPr>
        <sz val="11"/>
        <color theme="1"/>
        <rFont val="Calibri"/>
        <family val="2"/>
        <scheme val="minor"/>
      </rPr>
      <t>. Painting shall be applied in three coats to ensure durability and waterproofing. All works shall be executed in accordance with the supervising engineer’s instructions.</t>
    </r>
  </si>
  <si>
    <t>توريد المواد وتنفيذ أعمال الطلاء الخارجي للمراحيض والحائط الساتر باستخدام البوماستك السلكي، على أن يكون الطلاء بثلاث طبقات لضمان المتانة والعزل المائي. تتم جميع الأعمال وفقًا لتوجيهات وتعليمات المهندس المشرف.</t>
  </si>
  <si>
    <t>Execution of all required awareness drawings and signage using paints. Selection of logos, colors, and dimensions shall be carried out and approved in accordance with the supervising engineer’s instructions.</t>
  </si>
  <si>
    <t>تنفيذ جميع الشعارات ورسومات التوعية المطلوبة باستخدام البهيات، على أن يتم اختيار الشعارات وألوانها ومقاساتها وفقًا لتوجيهات وتعليمات المهندس المشرف.</t>
  </si>
  <si>
    <t>Site Cleaning Works/أعمال نظافة الموقع</t>
  </si>
  <si>
    <t>Site cleaning works including complete removal of construction residues, debris, and traces of executed works. Final cleaning to ensure site readiness and proper handover, All works shall be executed in accordance with the supervising engineer’s instructions.</t>
  </si>
  <si>
    <t>أعمال نظافة كاملة للموقع تشمل إزالة جميع مخلفات البناء وآثار الأعمال المنفذة، مع تنفيذ التنظيف النهائي لضمان جاهزية الموقع للتسليم. تتم جميع الأعمال وفقًا لتوجيهات وتعليمات المهندس المشرف.</t>
  </si>
  <si>
    <t>Total SDG</t>
  </si>
  <si>
    <t>VAT</t>
  </si>
  <si>
    <t>Grand Total USD</t>
  </si>
  <si>
    <r>
      <t xml:space="preserve">INTERNATIONAL RESCUE COMMITTEE (IRC)
SUDAN PROGRAM
Project Name: Lifesaving Integrated Humanitarian Services in Underserved Areas of Sudan 
Funded by (BHA).
Intervention: Construction of latrines (1 latrine unit with 4 stances) in Goz Nafisa Health Facility - Omdurman - Karari
</t>
    </r>
    <r>
      <rPr>
        <b/>
        <sz val="14"/>
        <color rgb="FFFF0000"/>
        <rFont val="Calibri"/>
        <family val="2"/>
        <scheme val="minor"/>
      </rPr>
      <t>BOQ - 4  Construction work at Goz-Nafisa Health Facility in Khartoum State-Karari locality</t>
    </r>
    <r>
      <rPr>
        <b/>
        <sz val="14"/>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</si>
</sst>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4"/>
      <name val="Calibri"/>
      <family val="2"/>
      <scheme val="minor"/>
    </font>
    <font>
      <i/>
      <sz val="11"/>
      <color theme="1"/>
      <name val="Calibri"/>
      <family val="2"/>
      <scheme val="minor"/>
    </font>
    <font>
      <b/>
      <sz val="14"/>
      <color rgb="FFFF0000"/>
      <name val="Calibri"/>
      <family val="2"/>
      <scheme val="minor"/>
    </font>
  </fonts>
  <fills count="6">
    <fill>
      <patternFill patternType="none"/>
    </fill>
    <fill>
      <patternFill patternType="gray125"/>
    </fill>
    <fill>
      <patternFill patternType="solid">
        <fgColor rgb="FFFDC82F"/>
        <bgColor indexed="64"/>
      </patternFill>
    </fill>
    <fill>
      <patternFill patternType="solid">
        <fgColor rgb="FFFDC82F"/>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s>
  <borders count="28">
    <border>
      <left/>
      <right/>
      <top/>
      <bottom/>
      <diagonal/>
    </border>
    <border>
      <left style="thin">
        <color theme="1"/>
      </left>
      <right style="thin">
        <color theme="1"/>
      </right>
      <top/>
      <bottom style="medium">
        <color theme="1"/>
      </bottom>
      <diagonal/>
    </border>
    <border>
      <left style="thin">
        <color theme="1"/>
      </left>
      <right style="thin">
        <color theme="1"/>
      </right>
      <top style="thin">
        <color theme="1"/>
      </top>
      <bottom style="hair">
        <color theme="1"/>
      </bottom>
      <diagonal/>
    </border>
    <border>
      <left style="thin">
        <color theme="1"/>
      </left>
      <right style="thin">
        <color theme="1"/>
      </right>
      <top/>
      <bottom/>
      <diagonal/>
    </border>
    <border>
      <left style="thin">
        <color theme="1"/>
      </left>
      <right style="thin">
        <color theme="1"/>
      </right>
      <top style="medium">
        <color theme="1"/>
      </top>
      <bottom/>
      <diagonal/>
    </border>
    <border>
      <left style="thin">
        <color theme="1"/>
      </left>
      <right style="thin">
        <color theme="1"/>
      </right>
      <top style="hair">
        <color theme="1"/>
      </top>
      <bottom style="thin">
        <color theme="1"/>
      </bottom>
      <diagonal/>
    </border>
    <border>
      <left style="medium">
        <color rgb="FFFDC82F"/>
      </left>
      <right/>
      <top style="medium">
        <color rgb="FFFDC82F"/>
      </top>
      <bottom/>
      <diagonal/>
    </border>
    <border>
      <left/>
      <right/>
      <top style="medium">
        <color rgb="FFFDC82F"/>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hair">
        <color theme="1"/>
      </bottom>
      <diagonal/>
    </border>
    <border>
      <left style="thin">
        <color theme="1"/>
      </left>
      <right style="thin">
        <color theme="1"/>
      </right>
      <top style="hair">
        <color theme="1"/>
      </top>
      <bottom style="medium">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theme="1"/>
      </top>
      <bottom style="medium">
        <color theme="1"/>
      </bottom>
      <diagonal/>
    </border>
    <border>
      <left/>
      <right/>
      <top style="medium">
        <color theme="1"/>
      </top>
      <bottom style="medium">
        <color theme="1"/>
      </bottom>
      <diagonal/>
    </border>
    <border>
      <left/>
      <right style="thin">
        <color indexed="64"/>
      </right>
      <top style="medium">
        <color theme="1"/>
      </top>
      <bottom style="medium">
        <color theme="1"/>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3" fillId="0" borderId="0" xfId="0" applyFont="1"/>
    <xf numFmtId="0" fontId="2" fillId="0" borderId="0" xfId="0" applyFont="1"/>
    <xf numFmtId="0" fontId="3" fillId="0" borderId="0" xfId="0" applyFont="1" applyAlignment="1">
      <alignment vertical="center"/>
    </xf>
    <xf numFmtId="3" fontId="3" fillId="0" borderId="0" xfId="0" applyNumberFormat="1" applyFont="1" applyAlignment="1">
      <alignment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0" fillId="0" borderId="2" xfId="0" applyBorder="1" applyAlignment="1">
      <alignment vertical="top" wrapText="1"/>
    </xf>
    <xf numFmtId="0" fontId="0" fillId="0" borderId="5" xfId="0" applyBorder="1" applyAlignment="1">
      <alignment horizontal="right" vertical="center" wrapText="1" indent="1"/>
    </xf>
    <xf numFmtId="0" fontId="0" fillId="0" borderId="20" xfId="0" applyBorder="1" applyAlignment="1">
      <alignment vertical="top" wrapText="1"/>
    </xf>
    <xf numFmtId="0" fontId="0" fillId="0" borderId="21" xfId="0" applyBorder="1" applyAlignment="1">
      <alignment horizontal="right" vertical="center" wrapText="1" indent="1"/>
    </xf>
    <xf numFmtId="0" fontId="2" fillId="3" borderId="22" xfId="0" applyFont="1" applyFill="1" applyBorder="1" applyAlignment="1">
      <alignment vertical="center"/>
    </xf>
    <xf numFmtId="0" fontId="2" fillId="3" borderId="24" xfId="0" applyFont="1" applyFill="1" applyBorder="1" applyAlignment="1">
      <alignment vertical="center"/>
    </xf>
    <xf numFmtId="3" fontId="2" fillId="3" borderId="23" xfId="0" applyNumberFormat="1" applyFont="1" applyFill="1" applyBorder="1" applyAlignment="1">
      <alignment horizontal="center" vertical="center"/>
    </xf>
    <xf numFmtId="0" fontId="4" fillId="4" borderId="22" xfId="0" applyFont="1" applyFill="1" applyBorder="1" applyAlignment="1">
      <alignment horizontal="center" vertical="center"/>
    </xf>
    <xf numFmtId="0" fontId="4" fillId="5" borderId="23" xfId="0" applyFont="1" applyFill="1" applyBorder="1" applyAlignment="1">
      <alignment horizontal="center" vertical="center" wrapText="1"/>
    </xf>
    <xf numFmtId="0" fontId="4" fillId="4" borderId="23" xfId="0" applyFont="1" applyFill="1" applyBorder="1" applyAlignment="1">
      <alignment horizontal="center" vertical="center"/>
    </xf>
    <xf numFmtId="0" fontId="4" fillId="5" borderId="23" xfId="0" applyFont="1" applyFill="1" applyBorder="1" applyAlignment="1">
      <alignment horizontal="center" vertical="center"/>
    </xf>
    <xf numFmtId="3" fontId="4" fillId="4" borderId="23" xfId="1" applyNumberFormat="1" applyFont="1" applyFill="1" applyBorder="1" applyAlignment="1">
      <alignment horizontal="center" vertical="center"/>
    </xf>
    <xf numFmtId="3" fontId="4" fillId="5" borderId="23" xfId="1" applyNumberFormat="1" applyFont="1" applyFill="1" applyBorder="1" applyAlignment="1">
      <alignment horizontal="center" vertical="center"/>
    </xf>
    <xf numFmtId="3" fontId="4" fillId="5" borderId="24" xfId="1" applyNumberFormat="1"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3" fontId="1" fillId="0" borderId="15" xfId="1" applyNumberFormat="1" applyFont="1" applyFill="1" applyBorder="1" applyAlignment="1">
      <alignment horizontal="center" vertical="center"/>
    </xf>
    <xf numFmtId="3" fontId="1" fillId="0" borderId="12" xfId="1" applyNumberFormat="1" applyFont="1" applyFill="1" applyBorder="1" applyAlignment="1">
      <alignment horizontal="center" vertical="center"/>
    </xf>
    <xf numFmtId="3" fontId="0" fillId="0" borderId="16" xfId="1" applyNumberFormat="1" applyFont="1" applyFill="1" applyBorder="1" applyAlignment="1">
      <alignment horizontal="center" vertical="center"/>
    </xf>
    <xf numFmtId="0" fontId="4" fillId="2" borderId="6" xfId="0" applyFont="1" applyFill="1" applyBorder="1" applyAlignment="1">
      <alignment horizontal="left" vertical="center" wrapText="1" indent="13"/>
    </xf>
    <xf numFmtId="0" fontId="4" fillId="2" borderId="7" xfId="0" applyFont="1" applyFill="1" applyBorder="1" applyAlignment="1">
      <alignment horizontal="left" vertical="center" wrapText="1" indent="13"/>
    </xf>
    <xf numFmtId="0" fontId="0" fillId="0" borderId="11" xfId="0" applyBorder="1" applyAlignment="1">
      <alignment horizontal="center" vertical="center"/>
    </xf>
    <xf numFmtId="0" fontId="0" fillId="0" borderId="12" xfId="0" applyBorder="1" applyAlignment="1">
      <alignment horizontal="center" vertical="center"/>
    </xf>
    <xf numFmtId="3" fontId="0" fillId="0" borderId="13" xfId="1" applyNumberFormat="1"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3" fontId="1" fillId="0" borderId="18" xfId="1" applyNumberFormat="1" applyFont="1" applyFill="1" applyBorder="1" applyAlignment="1">
      <alignment horizontal="center" vertical="center"/>
    </xf>
    <xf numFmtId="3" fontId="0" fillId="0" borderId="19" xfId="1"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3" fontId="1" fillId="0" borderId="4" xfId="1" applyNumberFormat="1" applyFont="1" applyFill="1" applyBorder="1" applyAlignment="1">
      <alignment horizontal="center" vertical="center"/>
    </xf>
    <xf numFmtId="3" fontId="1" fillId="0" borderId="1" xfId="1" applyNumberFormat="1" applyFont="1" applyFill="1" applyBorder="1" applyAlignment="1">
      <alignment horizontal="center" vertical="center"/>
    </xf>
    <xf numFmtId="3" fontId="0" fillId="0" borderId="10" xfId="1" applyNumberFormat="1" applyFont="1" applyFill="1" applyBorder="1" applyAlignment="1">
      <alignment horizontal="center" vertical="center"/>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9" xfId="0" applyFont="1" applyFill="1" applyBorder="1" applyAlignment="1">
      <alignment horizontal="center" wrapText="1"/>
    </xf>
    <xf numFmtId="3" fontId="1" fillId="0" borderId="3"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712147</xdr:colOff>
      <xdr:row>0</xdr:row>
      <xdr:rowOff>1400174</xdr:rowOff>
    </xdr:to>
    <xdr:pic>
      <xdr:nvPicPr>
        <xdr:cNvPr id="2" name="Picture 1">
          <a:extLst>
            <a:ext uri="{FF2B5EF4-FFF2-40B4-BE49-F238E27FC236}">
              <a16:creationId xmlns:a16="http://schemas.microsoft.com/office/drawing/2014/main" id="{D108F4DD-ED13-48BB-993D-16C9D904A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3147" cy="1400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4"/>
  <sheetViews>
    <sheetView tabSelected="1" zoomScale="95" zoomScaleNormal="95" workbookViewId="0">
      <selection activeCell="G4" sqref="G4:G5"/>
    </sheetView>
  </sheetViews>
  <sheetFormatPr defaultColWidth="9.1796875" defaultRowHeight="15.5" x14ac:dyDescent="0.35"/>
  <cols>
    <col min="1" max="1" width="5.7265625" style="1" customWidth="1"/>
    <col min="2" max="2" width="69.81640625" style="1" customWidth="1"/>
    <col min="3" max="3" width="8.453125" style="3" customWidth="1"/>
    <col min="4" max="4" width="12.453125" style="3" customWidth="1"/>
    <col min="5" max="6" width="17" style="4" customWidth="1"/>
    <col min="7" max="7" width="29.81640625" style="4" customWidth="1"/>
    <col min="8" max="16384" width="9.1796875" style="1"/>
  </cols>
  <sheetData>
    <row r="1" spans="1:8" s="2" customFormat="1" ht="113.25" customHeight="1" thickBot="1" x14ac:dyDescent="0.4">
      <c r="A1" s="27" t="s">
        <v>121</v>
      </c>
      <c r="B1" s="28"/>
      <c r="C1" s="28"/>
      <c r="D1" s="28"/>
      <c r="E1" s="28"/>
      <c r="F1" s="28"/>
      <c r="G1" s="28"/>
    </row>
    <row r="2" spans="1:8" s="2" customFormat="1" ht="42" customHeight="1" thickBot="1" x14ac:dyDescent="0.4">
      <c r="A2" s="15" t="s">
        <v>0</v>
      </c>
      <c r="B2" s="16" t="s">
        <v>1</v>
      </c>
      <c r="C2" s="17" t="s">
        <v>2</v>
      </c>
      <c r="D2" s="18" t="s">
        <v>3</v>
      </c>
      <c r="E2" s="19" t="s">
        <v>4</v>
      </c>
      <c r="F2" s="20" t="s">
        <v>5</v>
      </c>
      <c r="G2" s="21" t="s">
        <v>6</v>
      </c>
    </row>
    <row r="3" spans="1:8" s="2" customFormat="1" ht="16" thickBot="1" x14ac:dyDescent="0.4">
      <c r="A3" s="5" t="s">
        <v>7</v>
      </c>
      <c r="B3" s="6"/>
      <c r="C3" s="6"/>
      <c r="D3" s="6"/>
      <c r="E3" s="6"/>
      <c r="F3" s="6"/>
      <c r="G3" s="7"/>
    </row>
    <row r="4" spans="1:8" customFormat="1" ht="43.5" x14ac:dyDescent="0.35">
      <c r="A4" s="29">
        <v>1</v>
      </c>
      <c r="B4" s="8" t="s">
        <v>8</v>
      </c>
      <c r="C4" s="30" t="s">
        <v>9</v>
      </c>
      <c r="D4" s="30">
        <v>6</v>
      </c>
      <c r="E4" s="25"/>
      <c r="F4" s="25">
        <f>E4*D4</f>
        <v>0</v>
      </c>
      <c r="G4" s="31"/>
      <c r="H4" t="s">
        <v>10</v>
      </c>
    </row>
    <row r="5" spans="1:8" customFormat="1" ht="29" x14ac:dyDescent="0.35">
      <c r="A5" s="22"/>
      <c r="B5" s="9" t="s">
        <v>11</v>
      </c>
      <c r="C5" s="23"/>
      <c r="D5" s="23"/>
      <c r="E5" s="24"/>
      <c r="F5" s="24"/>
      <c r="G5" s="26"/>
    </row>
    <row r="6" spans="1:8" customFormat="1" ht="30" customHeight="1" x14ac:dyDescent="0.35">
      <c r="A6" s="22">
        <v>2</v>
      </c>
      <c r="B6" s="8" t="s">
        <v>12</v>
      </c>
      <c r="C6" s="23" t="s">
        <v>9</v>
      </c>
      <c r="D6" s="23">
        <v>3</v>
      </c>
      <c r="E6" s="24"/>
      <c r="F6" s="25">
        <f t="shared" ref="F6" si="0">E6*D6</f>
        <v>0</v>
      </c>
      <c r="G6" s="26"/>
    </row>
    <row r="7" spans="1:8" customFormat="1" ht="15.75" customHeight="1" x14ac:dyDescent="0.35">
      <c r="A7" s="22"/>
      <c r="B7" s="9" t="s">
        <v>13</v>
      </c>
      <c r="C7" s="23"/>
      <c r="D7" s="23"/>
      <c r="E7" s="24"/>
      <c r="F7" s="24"/>
      <c r="G7" s="26"/>
    </row>
    <row r="8" spans="1:8" customFormat="1" ht="90" customHeight="1" x14ac:dyDescent="0.35">
      <c r="A8" s="22">
        <v>3</v>
      </c>
      <c r="B8" s="8" t="s">
        <v>14</v>
      </c>
      <c r="C8" s="23" t="s">
        <v>9</v>
      </c>
      <c r="D8" s="23">
        <v>2.5</v>
      </c>
      <c r="E8" s="24"/>
      <c r="F8" s="25">
        <f t="shared" ref="F8" si="1">E8*D8</f>
        <v>0</v>
      </c>
      <c r="G8" s="26"/>
    </row>
    <row r="9" spans="1:8" customFormat="1" ht="58" x14ac:dyDescent="0.35">
      <c r="A9" s="22"/>
      <c r="B9" s="9" t="s">
        <v>15</v>
      </c>
      <c r="C9" s="23"/>
      <c r="D9" s="23"/>
      <c r="E9" s="24"/>
      <c r="F9" s="24"/>
      <c r="G9" s="26"/>
    </row>
    <row r="10" spans="1:8" customFormat="1" ht="60" customHeight="1" x14ac:dyDescent="0.35">
      <c r="A10" s="22">
        <v>4</v>
      </c>
      <c r="B10" s="8" t="s">
        <v>16</v>
      </c>
      <c r="C10" s="23" t="s">
        <v>17</v>
      </c>
      <c r="D10" s="23">
        <v>7.5</v>
      </c>
      <c r="E10" s="24"/>
      <c r="F10" s="25">
        <f t="shared" ref="F10" si="2">E10*D10</f>
        <v>0</v>
      </c>
      <c r="G10" s="26"/>
    </row>
    <row r="11" spans="1:8" customFormat="1" ht="43.5" x14ac:dyDescent="0.35">
      <c r="A11" s="32"/>
      <c r="B11" s="9" t="s">
        <v>18</v>
      </c>
      <c r="C11" s="33"/>
      <c r="D11" s="33"/>
      <c r="E11" s="34"/>
      <c r="F11" s="24"/>
      <c r="G11" s="35"/>
    </row>
    <row r="12" spans="1:8" s="2" customFormat="1" x14ac:dyDescent="0.35">
      <c r="A12" s="5" t="s">
        <v>19</v>
      </c>
      <c r="B12" s="6"/>
      <c r="C12" s="6"/>
      <c r="D12" s="6"/>
      <c r="E12" s="6"/>
      <c r="F12" s="6"/>
      <c r="G12" s="7"/>
    </row>
    <row r="13" spans="1:8" customFormat="1" ht="60" customHeight="1" x14ac:dyDescent="0.35">
      <c r="A13" s="29">
        <v>5</v>
      </c>
      <c r="B13" s="8" t="s">
        <v>20</v>
      </c>
      <c r="C13" s="30" t="s">
        <v>17</v>
      </c>
      <c r="D13" s="30">
        <v>30</v>
      </c>
      <c r="E13" s="25"/>
      <c r="F13" s="25">
        <f t="shared" ref="F13:F21" si="3">E13*D13</f>
        <v>0</v>
      </c>
      <c r="G13" s="31"/>
    </row>
    <row r="14" spans="1:8" customFormat="1" ht="43.5" x14ac:dyDescent="0.35">
      <c r="A14" s="22"/>
      <c r="B14" s="9" t="s">
        <v>21</v>
      </c>
      <c r="C14" s="23"/>
      <c r="D14" s="23"/>
      <c r="E14" s="24"/>
      <c r="F14" s="24"/>
      <c r="G14" s="26"/>
    </row>
    <row r="15" spans="1:8" customFormat="1" ht="75" customHeight="1" x14ac:dyDescent="0.35">
      <c r="A15" s="22">
        <v>6</v>
      </c>
      <c r="B15" s="8" t="s">
        <v>22</v>
      </c>
      <c r="C15" s="23" t="s">
        <v>9</v>
      </c>
      <c r="D15" s="23">
        <v>1</v>
      </c>
      <c r="E15" s="24"/>
      <c r="F15" s="25">
        <f t="shared" si="3"/>
        <v>0</v>
      </c>
      <c r="G15" s="26"/>
    </row>
    <row r="16" spans="1:8" customFormat="1" ht="43.5" x14ac:dyDescent="0.35">
      <c r="A16" s="22"/>
      <c r="B16" s="9" t="s">
        <v>23</v>
      </c>
      <c r="C16" s="23"/>
      <c r="D16" s="23"/>
      <c r="E16" s="24"/>
      <c r="F16" s="24"/>
      <c r="G16" s="26"/>
    </row>
    <row r="17" spans="1:7" customFormat="1" ht="45" customHeight="1" x14ac:dyDescent="0.35">
      <c r="A17" s="22">
        <v>7</v>
      </c>
      <c r="B17" s="8" t="s">
        <v>24</v>
      </c>
      <c r="C17" s="23" t="s">
        <v>17</v>
      </c>
      <c r="D17" s="23">
        <v>10</v>
      </c>
      <c r="E17" s="24"/>
      <c r="F17" s="25">
        <f>E17*D17</f>
        <v>0</v>
      </c>
      <c r="G17" s="26"/>
    </row>
    <row r="18" spans="1:7" customFormat="1" ht="45.75" customHeight="1" x14ac:dyDescent="0.35">
      <c r="A18" s="22"/>
      <c r="B18" s="9" t="s">
        <v>25</v>
      </c>
      <c r="C18" s="23"/>
      <c r="D18" s="23"/>
      <c r="E18" s="24"/>
      <c r="F18" s="24"/>
      <c r="G18" s="26"/>
    </row>
    <row r="19" spans="1:7" customFormat="1" ht="60" customHeight="1" x14ac:dyDescent="0.35">
      <c r="A19" s="22">
        <v>8</v>
      </c>
      <c r="B19" s="8" t="s">
        <v>26</v>
      </c>
      <c r="C19" s="23" t="s">
        <v>9</v>
      </c>
      <c r="D19" s="23">
        <v>1</v>
      </c>
      <c r="E19" s="24"/>
      <c r="F19" s="25">
        <f>E19*D19</f>
        <v>0</v>
      </c>
      <c r="G19" s="26"/>
    </row>
    <row r="20" spans="1:7" customFormat="1" ht="43.5" x14ac:dyDescent="0.35">
      <c r="A20" s="22"/>
      <c r="B20" s="9" t="s">
        <v>27</v>
      </c>
      <c r="C20" s="23"/>
      <c r="D20" s="23"/>
      <c r="E20" s="24"/>
      <c r="F20" s="24"/>
      <c r="G20" s="26"/>
    </row>
    <row r="21" spans="1:7" customFormat="1" ht="120" customHeight="1" x14ac:dyDescent="0.35">
      <c r="A21" s="22">
        <v>9</v>
      </c>
      <c r="B21" s="8" t="s">
        <v>28</v>
      </c>
      <c r="C21" s="23" t="s">
        <v>9</v>
      </c>
      <c r="D21" s="23">
        <v>2</v>
      </c>
      <c r="E21" s="24"/>
      <c r="F21" s="25">
        <f t="shared" si="3"/>
        <v>0</v>
      </c>
      <c r="G21" s="26"/>
    </row>
    <row r="22" spans="1:7" customFormat="1" ht="75.75" customHeight="1" x14ac:dyDescent="0.35">
      <c r="A22" s="32"/>
      <c r="B22" s="9" t="s">
        <v>29</v>
      </c>
      <c r="C22" s="33"/>
      <c r="D22" s="33"/>
      <c r="E22" s="34"/>
      <c r="F22" s="24"/>
      <c r="G22" s="35"/>
    </row>
    <row r="23" spans="1:7" s="2" customFormat="1" x14ac:dyDescent="0.35">
      <c r="A23" s="5" t="s">
        <v>30</v>
      </c>
      <c r="B23" s="6"/>
      <c r="C23" s="6"/>
      <c r="D23" s="6"/>
      <c r="E23" s="6"/>
      <c r="F23" s="6"/>
      <c r="G23" s="7"/>
    </row>
    <row r="24" spans="1:7" customFormat="1" ht="45" customHeight="1" x14ac:dyDescent="0.35">
      <c r="A24" s="29">
        <v>10</v>
      </c>
      <c r="B24" s="8" t="s">
        <v>31</v>
      </c>
      <c r="C24" s="30" t="s">
        <v>9</v>
      </c>
      <c r="D24" s="30">
        <v>1.5</v>
      </c>
      <c r="E24" s="25"/>
      <c r="F24" s="25">
        <f t="shared" ref="F24" si="4">E24*D24</f>
        <v>0</v>
      </c>
      <c r="G24" s="31"/>
    </row>
    <row r="25" spans="1:7" customFormat="1" ht="29" x14ac:dyDescent="0.35">
      <c r="A25" s="22"/>
      <c r="B25" s="9" t="s">
        <v>32</v>
      </c>
      <c r="C25" s="23"/>
      <c r="D25" s="23"/>
      <c r="E25" s="24"/>
      <c r="F25" s="24"/>
      <c r="G25" s="26"/>
    </row>
    <row r="26" spans="1:7" customFormat="1" ht="60" customHeight="1" x14ac:dyDescent="0.35">
      <c r="A26" s="22">
        <v>11</v>
      </c>
      <c r="B26" s="8" t="s">
        <v>33</v>
      </c>
      <c r="C26" s="23" t="s">
        <v>9</v>
      </c>
      <c r="D26" s="23">
        <v>1</v>
      </c>
      <c r="E26" s="24"/>
      <c r="F26" s="25">
        <f t="shared" ref="F26" si="5">E26*D26</f>
        <v>0</v>
      </c>
      <c r="G26" s="26"/>
    </row>
    <row r="27" spans="1:7" customFormat="1" ht="43.5" x14ac:dyDescent="0.35">
      <c r="A27" s="22"/>
      <c r="B27" s="9" t="s">
        <v>34</v>
      </c>
      <c r="C27" s="23"/>
      <c r="D27" s="23"/>
      <c r="E27" s="24"/>
      <c r="F27" s="24"/>
      <c r="G27" s="26"/>
    </row>
    <row r="28" spans="1:7" customFormat="1" ht="45" customHeight="1" x14ac:dyDescent="0.35">
      <c r="A28" s="22">
        <v>12</v>
      </c>
      <c r="B28" s="8" t="s">
        <v>35</v>
      </c>
      <c r="C28" s="23" t="s">
        <v>17</v>
      </c>
      <c r="D28" s="23">
        <v>9</v>
      </c>
      <c r="E28" s="24"/>
      <c r="F28" s="25">
        <f t="shared" ref="F28" si="6">E28*D28</f>
        <v>0</v>
      </c>
      <c r="G28" s="26"/>
    </row>
    <row r="29" spans="1:7" customFormat="1" ht="29" x14ac:dyDescent="0.35">
      <c r="A29" s="32"/>
      <c r="B29" s="9" t="s">
        <v>36</v>
      </c>
      <c r="C29" s="33"/>
      <c r="D29" s="33"/>
      <c r="E29" s="34"/>
      <c r="F29" s="24"/>
      <c r="G29" s="35"/>
    </row>
    <row r="30" spans="1:7" s="2" customFormat="1" x14ac:dyDescent="0.35">
      <c r="A30" s="5" t="s">
        <v>37</v>
      </c>
      <c r="B30" s="6"/>
      <c r="C30" s="6"/>
      <c r="D30" s="6"/>
      <c r="E30" s="6"/>
      <c r="F30" s="6"/>
      <c r="G30" s="7"/>
    </row>
    <row r="31" spans="1:7" customFormat="1" ht="45" customHeight="1" x14ac:dyDescent="0.35">
      <c r="A31" s="29">
        <v>13</v>
      </c>
      <c r="B31" s="8" t="s">
        <v>38</v>
      </c>
      <c r="C31" s="30" t="s">
        <v>9</v>
      </c>
      <c r="D31" s="30">
        <v>3</v>
      </c>
      <c r="E31" s="25"/>
      <c r="F31" s="25">
        <f t="shared" ref="F31" si="7">E31*D31</f>
        <v>0</v>
      </c>
      <c r="G31" s="31"/>
    </row>
    <row r="32" spans="1:7" customFormat="1" ht="29" x14ac:dyDescent="0.35">
      <c r="A32" s="22"/>
      <c r="B32" s="9" t="s">
        <v>39</v>
      </c>
      <c r="C32" s="23"/>
      <c r="D32" s="23"/>
      <c r="E32" s="24"/>
      <c r="F32" s="24"/>
      <c r="G32" s="26"/>
    </row>
    <row r="33" spans="1:7" customFormat="1" ht="45" customHeight="1" x14ac:dyDescent="0.35">
      <c r="A33" s="22">
        <v>14</v>
      </c>
      <c r="B33" s="8" t="s">
        <v>40</v>
      </c>
      <c r="C33" s="23" t="s">
        <v>9</v>
      </c>
      <c r="D33" s="23">
        <v>0.7</v>
      </c>
      <c r="E33" s="24"/>
      <c r="F33" s="25">
        <f t="shared" ref="F33" si="8">E33*D33</f>
        <v>0</v>
      </c>
      <c r="G33" s="26"/>
    </row>
    <row r="34" spans="1:7" customFormat="1" ht="29" x14ac:dyDescent="0.35">
      <c r="A34" s="22"/>
      <c r="B34" s="9" t="s">
        <v>41</v>
      </c>
      <c r="C34" s="23"/>
      <c r="D34" s="23"/>
      <c r="E34" s="24"/>
      <c r="F34" s="24"/>
      <c r="G34" s="26"/>
    </row>
    <row r="35" spans="1:7" customFormat="1" ht="75" customHeight="1" x14ac:dyDescent="0.35">
      <c r="A35" s="22">
        <v>15</v>
      </c>
      <c r="B35" s="8" t="s">
        <v>42</v>
      </c>
      <c r="C35" s="23" t="s">
        <v>17</v>
      </c>
      <c r="D35" s="23">
        <v>9</v>
      </c>
      <c r="E35" s="24"/>
      <c r="F35" s="25">
        <f t="shared" ref="F35" si="9">E35*D35</f>
        <v>0</v>
      </c>
      <c r="G35" s="26"/>
    </row>
    <row r="36" spans="1:7" customFormat="1" ht="60.75" customHeight="1" x14ac:dyDescent="0.35">
      <c r="A36" s="22"/>
      <c r="B36" s="9" t="s">
        <v>43</v>
      </c>
      <c r="C36" s="23"/>
      <c r="D36" s="23"/>
      <c r="E36" s="24"/>
      <c r="F36" s="24"/>
      <c r="G36" s="26"/>
    </row>
    <row r="37" spans="1:7" customFormat="1" ht="60" customHeight="1" x14ac:dyDescent="0.35">
      <c r="A37" s="22">
        <v>16</v>
      </c>
      <c r="B37" s="8" t="s">
        <v>44</v>
      </c>
      <c r="C37" s="23" t="s">
        <v>17</v>
      </c>
      <c r="D37" s="23">
        <v>36</v>
      </c>
      <c r="E37" s="24"/>
      <c r="F37" s="25">
        <f t="shared" ref="F37" si="10">E37*D37</f>
        <v>0</v>
      </c>
      <c r="G37" s="26"/>
    </row>
    <row r="38" spans="1:7" customFormat="1" ht="43.5" x14ac:dyDescent="0.35">
      <c r="A38" s="22"/>
      <c r="B38" s="9" t="s">
        <v>45</v>
      </c>
      <c r="C38" s="23"/>
      <c r="D38" s="23"/>
      <c r="E38" s="24"/>
      <c r="F38" s="24"/>
      <c r="G38" s="26"/>
    </row>
    <row r="39" spans="1:7" customFormat="1" ht="60" customHeight="1" x14ac:dyDescent="0.35">
      <c r="A39" s="22">
        <v>17</v>
      </c>
      <c r="B39" s="8" t="s">
        <v>46</v>
      </c>
      <c r="C39" s="23" t="s">
        <v>9</v>
      </c>
      <c r="D39" s="23">
        <v>8</v>
      </c>
      <c r="E39" s="24"/>
      <c r="F39" s="25">
        <f t="shared" ref="F39" si="11">E39*D39</f>
        <v>0</v>
      </c>
      <c r="G39" s="26"/>
    </row>
    <row r="40" spans="1:7" customFormat="1" ht="43.5" x14ac:dyDescent="0.35">
      <c r="A40" s="22"/>
      <c r="B40" s="9" t="s">
        <v>47</v>
      </c>
      <c r="C40" s="23"/>
      <c r="D40" s="23"/>
      <c r="E40" s="24"/>
      <c r="F40" s="24"/>
      <c r="G40" s="26"/>
    </row>
    <row r="41" spans="1:7" customFormat="1" ht="72.5" x14ac:dyDescent="0.35">
      <c r="A41" s="22">
        <v>18</v>
      </c>
      <c r="B41" s="8" t="s">
        <v>48</v>
      </c>
      <c r="C41" s="23" t="s">
        <v>9</v>
      </c>
      <c r="D41" s="23">
        <v>2.5</v>
      </c>
      <c r="E41" s="24"/>
      <c r="F41" s="25">
        <f>E41*D41</f>
        <v>0</v>
      </c>
      <c r="G41" s="26"/>
    </row>
    <row r="42" spans="1:7" customFormat="1" ht="58" x14ac:dyDescent="0.35">
      <c r="A42" s="32"/>
      <c r="B42" s="9" t="s">
        <v>49</v>
      </c>
      <c r="C42" s="33"/>
      <c r="D42" s="33"/>
      <c r="E42" s="34"/>
      <c r="F42" s="24"/>
      <c r="G42" s="35"/>
    </row>
    <row r="43" spans="1:7" s="2" customFormat="1" x14ac:dyDescent="0.35">
      <c r="A43" s="5" t="s">
        <v>50</v>
      </c>
      <c r="B43" s="6"/>
      <c r="C43" s="6"/>
      <c r="D43" s="6"/>
      <c r="E43" s="6"/>
      <c r="F43" s="6"/>
      <c r="G43" s="7"/>
    </row>
    <row r="44" spans="1:7" customFormat="1" ht="75.75" customHeight="1" x14ac:dyDescent="0.35">
      <c r="A44" s="36">
        <v>19</v>
      </c>
      <c r="B44" s="10" t="s">
        <v>51</v>
      </c>
      <c r="C44" s="37" t="s">
        <v>52</v>
      </c>
      <c r="D44" s="37">
        <v>2</v>
      </c>
      <c r="E44" s="38"/>
      <c r="F44" s="25">
        <f>E44*D44</f>
        <v>0</v>
      </c>
      <c r="G44" s="40"/>
    </row>
    <row r="45" spans="1:7" customFormat="1" ht="58" x14ac:dyDescent="0.35">
      <c r="A45" s="36"/>
      <c r="B45" s="11" t="s">
        <v>53</v>
      </c>
      <c r="C45" s="37"/>
      <c r="D45" s="37"/>
      <c r="E45" s="39"/>
      <c r="F45" s="24"/>
      <c r="G45" s="40"/>
    </row>
    <row r="46" spans="1:7" s="2" customFormat="1" x14ac:dyDescent="0.35">
      <c r="A46" s="5" t="s">
        <v>54</v>
      </c>
      <c r="B46" s="6"/>
      <c r="C46" s="6"/>
      <c r="D46" s="6"/>
      <c r="E46" s="6"/>
      <c r="F46" s="6"/>
      <c r="G46" s="7"/>
    </row>
    <row r="47" spans="1:7" customFormat="1" ht="75" customHeight="1" x14ac:dyDescent="0.35">
      <c r="A47" s="29">
        <v>20</v>
      </c>
      <c r="B47" s="8" t="s">
        <v>55</v>
      </c>
      <c r="C47" s="30" t="s">
        <v>9</v>
      </c>
      <c r="D47" s="30">
        <v>19</v>
      </c>
      <c r="E47" s="25"/>
      <c r="F47" s="25">
        <f>E47*D47</f>
        <v>0</v>
      </c>
      <c r="G47" s="31"/>
    </row>
    <row r="48" spans="1:7" customFormat="1" ht="43.5" x14ac:dyDescent="0.35">
      <c r="A48" s="22"/>
      <c r="B48" s="9" t="s">
        <v>56</v>
      </c>
      <c r="C48" s="23"/>
      <c r="D48" s="23"/>
      <c r="E48" s="24"/>
      <c r="F48" s="24"/>
      <c r="G48" s="26"/>
    </row>
    <row r="49" spans="1:7" customFormat="1" ht="43.5" x14ac:dyDescent="0.35">
      <c r="A49" s="22">
        <v>21</v>
      </c>
      <c r="B49" s="8" t="s">
        <v>57</v>
      </c>
      <c r="C49" s="23" t="s">
        <v>9</v>
      </c>
      <c r="D49" s="23">
        <v>1</v>
      </c>
      <c r="E49" s="24"/>
      <c r="F49" s="25">
        <f t="shared" ref="F49" si="12">E49*D49</f>
        <v>0</v>
      </c>
      <c r="G49" s="26"/>
    </row>
    <row r="50" spans="1:7" customFormat="1" ht="45.75" customHeight="1" x14ac:dyDescent="0.35">
      <c r="A50" s="22"/>
      <c r="B50" s="9" t="s">
        <v>58</v>
      </c>
      <c r="C50" s="23"/>
      <c r="D50" s="23"/>
      <c r="E50" s="24"/>
      <c r="F50" s="24"/>
      <c r="G50" s="26"/>
    </row>
    <row r="51" spans="1:7" customFormat="1" ht="75" customHeight="1" x14ac:dyDescent="0.35">
      <c r="A51" s="22">
        <v>22</v>
      </c>
      <c r="B51" s="8" t="s">
        <v>59</v>
      </c>
      <c r="C51" s="23" t="s">
        <v>9</v>
      </c>
      <c r="D51" s="23">
        <v>1.6</v>
      </c>
      <c r="E51" s="24"/>
      <c r="F51" s="25">
        <f t="shared" ref="F51" si="13">E51*D51</f>
        <v>0</v>
      </c>
      <c r="G51" s="26"/>
    </row>
    <row r="52" spans="1:7" customFormat="1" ht="43.5" x14ac:dyDescent="0.35">
      <c r="A52" s="22"/>
      <c r="B52" s="9" t="s">
        <v>60</v>
      </c>
      <c r="C52" s="23"/>
      <c r="D52" s="23"/>
      <c r="E52" s="24"/>
      <c r="F52" s="24"/>
      <c r="G52" s="26"/>
    </row>
    <row r="53" spans="1:7" customFormat="1" ht="90" customHeight="1" x14ac:dyDescent="0.35">
      <c r="A53" s="22">
        <v>23</v>
      </c>
      <c r="B53" s="8" t="s">
        <v>61</v>
      </c>
      <c r="C53" s="23" t="s">
        <v>9</v>
      </c>
      <c r="D53" s="23">
        <v>4</v>
      </c>
      <c r="E53" s="24"/>
      <c r="F53" s="25">
        <f t="shared" ref="F53" si="14">E53*D53</f>
        <v>0</v>
      </c>
      <c r="G53" s="26"/>
    </row>
    <row r="54" spans="1:7" customFormat="1" ht="58" x14ac:dyDescent="0.35">
      <c r="A54" s="22"/>
      <c r="B54" s="9" t="s">
        <v>62</v>
      </c>
      <c r="C54" s="23"/>
      <c r="D54" s="23"/>
      <c r="E54" s="24"/>
      <c r="F54" s="24"/>
      <c r="G54" s="26"/>
    </row>
    <row r="55" spans="1:7" customFormat="1" ht="120" customHeight="1" x14ac:dyDescent="0.35">
      <c r="A55" s="22">
        <v>24</v>
      </c>
      <c r="B55" s="8" t="s">
        <v>63</v>
      </c>
      <c r="C55" s="23" t="s">
        <v>9</v>
      </c>
      <c r="D55" s="23">
        <v>0.34</v>
      </c>
      <c r="E55" s="24"/>
      <c r="F55" s="25">
        <f t="shared" ref="F55" si="15">E55*D55</f>
        <v>0</v>
      </c>
      <c r="G55" s="26"/>
    </row>
    <row r="56" spans="1:7" customFormat="1" ht="75.75" customHeight="1" x14ac:dyDescent="0.35">
      <c r="A56" s="22"/>
      <c r="B56" s="9" t="s">
        <v>64</v>
      </c>
      <c r="C56" s="23"/>
      <c r="D56" s="23"/>
      <c r="E56" s="24"/>
      <c r="F56" s="24"/>
      <c r="G56" s="26"/>
    </row>
    <row r="57" spans="1:7" customFormat="1" ht="75" customHeight="1" x14ac:dyDescent="0.35">
      <c r="A57" s="22">
        <v>25</v>
      </c>
      <c r="B57" s="8" t="s">
        <v>65</v>
      </c>
      <c r="C57" s="23" t="s">
        <v>9</v>
      </c>
      <c r="D57" s="23">
        <v>0.5</v>
      </c>
      <c r="E57" s="24"/>
      <c r="F57" s="25">
        <f t="shared" ref="F57" si="16">E57*D57</f>
        <v>0</v>
      </c>
      <c r="G57" s="26"/>
    </row>
    <row r="58" spans="1:7" customFormat="1" ht="43.5" x14ac:dyDescent="0.35">
      <c r="A58" s="22"/>
      <c r="B58" s="9" t="s">
        <v>66</v>
      </c>
      <c r="C58" s="23"/>
      <c r="D58" s="23"/>
      <c r="E58" s="24"/>
      <c r="F58" s="24"/>
      <c r="G58" s="26"/>
    </row>
    <row r="59" spans="1:7" customFormat="1" ht="58" x14ac:dyDescent="0.35">
      <c r="A59" s="22">
        <v>26</v>
      </c>
      <c r="B59" s="8" t="s">
        <v>67</v>
      </c>
      <c r="C59" s="23" t="s">
        <v>17</v>
      </c>
      <c r="D59" s="23">
        <v>46</v>
      </c>
      <c r="E59" s="24"/>
      <c r="F59" s="25">
        <f t="shared" ref="F59" si="17">E59*D59</f>
        <v>0</v>
      </c>
      <c r="G59" s="26"/>
    </row>
    <row r="60" spans="1:7" customFormat="1" ht="43.5" x14ac:dyDescent="0.35">
      <c r="A60" s="22"/>
      <c r="B60" s="9" t="s">
        <v>68</v>
      </c>
      <c r="C60" s="23"/>
      <c r="D60" s="23"/>
      <c r="E60" s="24"/>
      <c r="F60" s="24"/>
      <c r="G60" s="26"/>
    </row>
    <row r="61" spans="1:7" customFormat="1" ht="75" customHeight="1" x14ac:dyDescent="0.35">
      <c r="A61" s="22">
        <v>27</v>
      </c>
      <c r="B61" s="8" t="s">
        <v>69</v>
      </c>
      <c r="C61" s="23" t="s">
        <v>17</v>
      </c>
      <c r="D61" s="23">
        <v>46</v>
      </c>
      <c r="E61" s="24"/>
      <c r="F61" s="25">
        <f t="shared" ref="F61" si="18">E61*D61</f>
        <v>0</v>
      </c>
      <c r="G61" s="26"/>
    </row>
    <row r="62" spans="1:7" customFormat="1" ht="43.5" x14ac:dyDescent="0.35">
      <c r="A62" s="32"/>
      <c r="B62" s="9" t="s">
        <v>70</v>
      </c>
      <c r="C62" s="33"/>
      <c r="D62" s="33"/>
      <c r="E62" s="34"/>
      <c r="F62" s="24"/>
      <c r="G62" s="35"/>
    </row>
    <row r="63" spans="1:7" s="2" customFormat="1" x14ac:dyDescent="0.35">
      <c r="A63" s="5" t="s">
        <v>71</v>
      </c>
      <c r="B63" s="6"/>
      <c r="C63" s="6"/>
      <c r="D63" s="6"/>
      <c r="E63" s="6"/>
      <c r="F63" s="6"/>
      <c r="G63" s="7"/>
    </row>
    <row r="64" spans="1:7" customFormat="1" ht="75" customHeight="1" x14ac:dyDescent="0.35">
      <c r="A64" s="29">
        <v>28</v>
      </c>
      <c r="B64" s="8" t="s">
        <v>72</v>
      </c>
      <c r="C64" s="30" t="s">
        <v>9</v>
      </c>
      <c r="D64" s="30">
        <v>5.5</v>
      </c>
      <c r="E64" s="25"/>
      <c r="F64" s="25">
        <f>E64*D64</f>
        <v>0</v>
      </c>
      <c r="G64" s="31"/>
    </row>
    <row r="65" spans="1:7" customFormat="1" ht="43.5" x14ac:dyDescent="0.35">
      <c r="A65" s="22"/>
      <c r="B65" s="9" t="s">
        <v>73</v>
      </c>
      <c r="C65" s="23"/>
      <c r="D65" s="23"/>
      <c r="E65" s="24"/>
      <c r="F65" s="24"/>
      <c r="G65" s="26"/>
    </row>
    <row r="66" spans="1:7" customFormat="1" ht="72.5" x14ac:dyDescent="0.35">
      <c r="A66" s="22">
        <v>29</v>
      </c>
      <c r="B66" s="8" t="s">
        <v>74</v>
      </c>
      <c r="C66" s="23" t="s">
        <v>9</v>
      </c>
      <c r="D66" s="23">
        <v>0.25</v>
      </c>
      <c r="E66" s="24"/>
      <c r="F66" s="25">
        <f t="shared" ref="F66" si="19">E66*D66</f>
        <v>0</v>
      </c>
      <c r="G66" s="26"/>
    </row>
    <row r="67" spans="1:7" customFormat="1" ht="43.5" x14ac:dyDescent="0.35">
      <c r="A67" s="22"/>
      <c r="B67" s="9" t="s">
        <v>75</v>
      </c>
      <c r="C67" s="23"/>
      <c r="D67" s="23"/>
      <c r="E67" s="24"/>
      <c r="F67" s="24"/>
      <c r="G67" s="26"/>
    </row>
    <row r="68" spans="1:7" customFormat="1" ht="60" customHeight="1" x14ac:dyDescent="0.35">
      <c r="A68" s="22">
        <v>30</v>
      </c>
      <c r="B68" s="8" t="s">
        <v>76</v>
      </c>
      <c r="C68" s="23" t="s">
        <v>17</v>
      </c>
      <c r="D68" s="23">
        <v>10</v>
      </c>
      <c r="E68" s="24"/>
      <c r="F68" s="25">
        <f t="shared" ref="F68" si="20">E68*D68</f>
        <v>0</v>
      </c>
      <c r="G68" s="26"/>
    </row>
    <row r="69" spans="1:7" customFormat="1" ht="60.75" customHeight="1" x14ac:dyDescent="0.35">
      <c r="A69" s="22"/>
      <c r="B69" s="9" t="s">
        <v>77</v>
      </c>
      <c r="C69" s="23"/>
      <c r="D69" s="23"/>
      <c r="E69" s="24"/>
      <c r="F69" s="24"/>
      <c r="G69" s="26"/>
    </row>
    <row r="70" spans="1:7" customFormat="1" ht="72.5" x14ac:dyDescent="0.35">
      <c r="A70" s="22">
        <v>31</v>
      </c>
      <c r="B70" s="8" t="s">
        <v>74</v>
      </c>
      <c r="C70" s="23" t="s">
        <v>9</v>
      </c>
      <c r="D70" s="23">
        <v>0.25</v>
      </c>
      <c r="E70" s="24"/>
      <c r="F70" s="25">
        <f t="shared" ref="F70" si="21">E70*D70</f>
        <v>0</v>
      </c>
      <c r="G70" s="26"/>
    </row>
    <row r="71" spans="1:7" customFormat="1" ht="43.5" x14ac:dyDescent="0.35">
      <c r="A71" s="22"/>
      <c r="B71" s="9" t="s">
        <v>75</v>
      </c>
      <c r="C71" s="23"/>
      <c r="D71" s="23"/>
      <c r="E71" s="24"/>
      <c r="F71" s="24"/>
      <c r="G71" s="26"/>
    </row>
    <row r="72" spans="1:7" customFormat="1" ht="90" customHeight="1" x14ac:dyDescent="0.35">
      <c r="A72" s="22">
        <v>32</v>
      </c>
      <c r="B72" s="8" t="s">
        <v>78</v>
      </c>
      <c r="C72" s="23" t="s">
        <v>9</v>
      </c>
      <c r="D72" s="23">
        <v>0.2</v>
      </c>
      <c r="E72" s="24"/>
      <c r="F72" s="25">
        <f t="shared" ref="F72" si="22">E72*D72</f>
        <v>0</v>
      </c>
      <c r="G72" s="26"/>
    </row>
    <row r="73" spans="1:7" customFormat="1" ht="75.75" customHeight="1" x14ac:dyDescent="0.35">
      <c r="A73" s="22"/>
      <c r="B73" s="9" t="s">
        <v>79</v>
      </c>
      <c r="C73" s="23"/>
      <c r="D73" s="23"/>
      <c r="E73" s="24"/>
      <c r="F73" s="24"/>
      <c r="G73" s="26"/>
    </row>
    <row r="74" spans="1:7" customFormat="1" ht="75" customHeight="1" x14ac:dyDescent="0.35">
      <c r="A74" s="22">
        <v>33</v>
      </c>
      <c r="B74" s="8" t="s">
        <v>80</v>
      </c>
      <c r="C74" s="23" t="s">
        <v>17</v>
      </c>
      <c r="D74" s="23">
        <v>3</v>
      </c>
      <c r="E74" s="24"/>
      <c r="F74" s="25">
        <f>E74*D74</f>
        <v>0</v>
      </c>
      <c r="G74" s="26"/>
    </row>
    <row r="75" spans="1:7" customFormat="1" ht="43.5" x14ac:dyDescent="0.35">
      <c r="A75" s="32"/>
      <c r="B75" s="9" t="s">
        <v>81</v>
      </c>
      <c r="C75" s="33"/>
      <c r="D75" s="33"/>
      <c r="E75" s="34"/>
      <c r="F75" s="24"/>
      <c r="G75" s="35"/>
    </row>
    <row r="76" spans="1:7" s="2" customFormat="1" x14ac:dyDescent="0.35">
      <c r="A76" s="5" t="s">
        <v>82</v>
      </c>
      <c r="B76" s="6"/>
      <c r="C76" s="6"/>
      <c r="D76" s="6"/>
      <c r="E76" s="6"/>
      <c r="F76" s="6"/>
      <c r="G76" s="7"/>
    </row>
    <row r="77" spans="1:7" customFormat="1" ht="120" customHeight="1" x14ac:dyDescent="0.35">
      <c r="A77" s="29">
        <v>34</v>
      </c>
      <c r="B77" s="8" t="s">
        <v>83</v>
      </c>
      <c r="C77" s="30" t="s">
        <v>52</v>
      </c>
      <c r="D77" s="30">
        <v>1</v>
      </c>
      <c r="E77" s="25"/>
      <c r="F77" s="25">
        <f>E77*D77</f>
        <v>0</v>
      </c>
      <c r="G77" s="31"/>
    </row>
    <row r="78" spans="1:7" customFormat="1" ht="90.75" customHeight="1" x14ac:dyDescent="0.35">
      <c r="A78" s="22"/>
      <c r="B78" s="9" t="s">
        <v>84</v>
      </c>
      <c r="C78" s="23"/>
      <c r="D78" s="23"/>
      <c r="E78" s="24"/>
      <c r="F78" s="24"/>
      <c r="G78" s="26"/>
    </row>
    <row r="79" spans="1:7" customFormat="1" ht="145" x14ac:dyDescent="0.35">
      <c r="A79" s="22">
        <v>35</v>
      </c>
      <c r="B79" s="8" t="s">
        <v>85</v>
      </c>
      <c r="C79" s="23" t="s">
        <v>52</v>
      </c>
      <c r="D79" s="23">
        <v>1</v>
      </c>
      <c r="E79" s="24"/>
      <c r="F79" s="25">
        <f>E79*D79</f>
        <v>0</v>
      </c>
      <c r="G79" s="26"/>
    </row>
    <row r="80" spans="1:7" customFormat="1" ht="116.5" thickBot="1" x14ac:dyDescent="0.4">
      <c r="A80" s="32"/>
      <c r="B80" s="9" t="s">
        <v>86</v>
      </c>
      <c r="C80" s="33"/>
      <c r="D80" s="33"/>
      <c r="E80" s="34"/>
      <c r="F80" s="24"/>
      <c r="G80" s="35"/>
    </row>
    <row r="81" spans="1:7" s="2" customFormat="1" x14ac:dyDescent="0.35">
      <c r="A81" s="5" t="s">
        <v>87</v>
      </c>
      <c r="B81" s="6"/>
      <c r="C81" s="6"/>
      <c r="D81" s="6"/>
      <c r="E81" s="6"/>
      <c r="F81" s="6"/>
      <c r="G81" s="7"/>
    </row>
    <row r="82" spans="1:7" customFormat="1" ht="105" customHeight="1" x14ac:dyDescent="0.35">
      <c r="A82" s="29">
        <v>36</v>
      </c>
      <c r="B82" s="8" t="s">
        <v>88</v>
      </c>
      <c r="C82" s="30" t="s">
        <v>52</v>
      </c>
      <c r="D82" s="30">
        <v>4</v>
      </c>
      <c r="E82" s="25"/>
      <c r="F82" s="25">
        <f t="shared" ref="F82" si="23">E82*D82</f>
        <v>0</v>
      </c>
      <c r="G82" s="31"/>
    </row>
    <row r="83" spans="1:7" customFormat="1" ht="75.75" customHeight="1" x14ac:dyDescent="0.35">
      <c r="A83" s="22"/>
      <c r="B83" s="9" t="s">
        <v>89</v>
      </c>
      <c r="C83" s="23"/>
      <c r="D83" s="23"/>
      <c r="E83" s="24"/>
      <c r="F83" s="24"/>
      <c r="G83" s="26"/>
    </row>
    <row r="84" spans="1:7" customFormat="1" ht="75" customHeight="1" x14ac:dyDescent="0.35">
      <c r="A84" s="22">
        <v>37</v>
      </c>
      <c r="B84" s="8" t="s">
        <v>90</v>
      </c>
      <c r="C84" s="23" t="s">
        <v>52</v>
      </c>
      <c r="D84" s="23">
        <v>2</v>
      </c>
      <c r="E84" s="24"/>
      <c r="F84" s="25">
        <f t="shared" ref="F84" si="24">E84*D84</f>
        <v>0</v>
      </c>
      <c r="G84" s="26"/>
    </row>
    <row r="85" spans="1:7" customFormat="1" ht="58" x14ac:dyDescent="0.35">
      <c r="A85" s="22"/>
      <c r="B85" s="9" t="s">
        <v>91</v>
      </c>
      <c r="C85" s="23"/>
      <c r="D85" s="23"/>
      <c r="E85" s="24"/>
      <c r="F85" s="24"/>
      <c r="G85" s="26"/>
    </row>
    <row r="86" spans="1:7" customFormat="1" ht="90" customHeight="1" x14ac:dyDescent="0.35">
      <c r="A86" s="22">
        <v>38</v>
      </c>
      <c r="B86" s="8" t="s">
        <v>92</v>
      </c>
      <c r="C86" s="23" t="s">
        <v>52</v>
      </c>
      <c r="D86" s="23">
        <v>4</v>
      </c>
      <c r="E86" s="24"/>
      <c r="F86" s="25">
        <f t="shared" ref="F86" si="25">E86*D86</f>
        <v>0</v>
      </c>
      <c r="G86" s="26"/>
    </row>
    <row r="87" spans="1:7" customFormat="1" ht="58" x14ac:dyDescent="0.35">
      <c r="A87" s="32"/>
      <c r="B87" s="9" t="s">
        <v>93</v>
      </c>
      <c r="C87" s="33"/>
      <c r="D87" s="33"/>
      <c r="E87" s="34"/>
      <c r="F87" s="24"/>
      <c r="G87" s="35"/>
    </row>
    <row r="88" spans="1:7" s="2" customFormat="1" x14ac:dyDescent="0.35">
      <c r="A88" s="5" t="s">
        <v>94</v>
      </c>
      <c r="B88" s="6"/>
      <c r="C88" s="6"/>
      <c r="D88" s="6"/>
      <c r="E88" s="6"/>
      <c r="F88" s="6"/>
      <c r="G88" s="7"/>
    </row>
    <row r="89" spans="1:7" customFormat="1" ht="58" x14ac:dyDescent="0.35">
      <c r="A89" s="29">
        <v>39</v>
      </c>
      <c r="B89" s="8" t="s">
        <v>95</v>
      </c>
      <c r="C89" s="30" t="s">
        <v>52</v>
      </c>
      <c r="D89" s="30">
        <v>1</v>
      </c>
      <c r="E89" s="25"/>
      <c r="F89" s="25">
        <f>E89*D89</f>
        <v>0</v>
      </c>
      <c r="G89" s="31"/>
    </row>
    <row r="90" spans="1:7" customFormat="1" ht="43.5" x14ac:dyDescent="0.35">
      <c r="A90" s="22"/>
      <c r="B90" s="9" t="s">
        <v>96</v>
      </c>
      <c r="C90" s="23"/>
      <c r="D90" s="23"/>
      <c r="E90" s="24"/>
      <c r="F90" s="24"/>
      <c r="G90" s="26"/>
    </row>
    <row r="91" spans="1:7" customFormat="1" ht="120" customHeight="1" x14ac:dyDescent="0.35">
      <c r="A91" s="22">
        <v>40</v>
      </c>
      <c r="B91" s="8" t="s">
        <v>97</v>
      </c>
      <c r="C91" s="23" t="s">
        <v>52</v>
      </c>
      <c r="D91" s="23">
        <v>1</v>
      </c>
      <c r="E91" s="24"/>
      <c r="F91" s="25">
        <f t="shared" ref="F91" si="26">E91*D91</f>
        <v>0</v>
      </c>
      <c r="G91" s="26"/>
    </row>
    <row r="92" spans="1:7" customFormat="1" ht="75.75" customHeight="1" x14ac:dyDescent="0.35">
      <c r="A92" s="22"/>
      <c r="B92" s="9" t="s">
        <v>98</v>
      </c>
      <c r="C92" s="23"/>
      <c r="D92" s="23"/>
      <c r="E92" s="24"/>
      <c r="F92" s="24"/>
      <c r="G92" s="26"/>
    </row>
    <row r="93" spans="1:7" customFormat="1" ht="60" customHeight="1" x14ac:dyDescent="0.35">
      <c r="A93" s="22">
        <v>41</v>
      </c>
      <c r="B93" s="8" t="s">
        <v>99</v>
      </c>
      <c r="C93" s="23" t="s">
        <v>52</v>
      </c>
      <c r="D93" s="23">
        <v>1</v>
      </c>
      <c r="E93" s="24"/>
      <c r="F93" s="25">
        <f t="shared" ref="F93" si="27">E93*D93</f>
        <v>0</v>
      </c>
      <c r="G93" s="26"/>
    </row>
    <row r="94" spans="1:7" customFormat="1" ht="58" x14ac:dyDescent="0.35">
      <c r="A94" s="22"/>
      <c r="B94" s="9" t="s">
        <v>100</v>
      </c>
      <c r="C94" s="23"/>
      <c r="D94" s="23"/>
      <c r="E94" s="24"/>
      <c r="F94" s="24"/>
      <c r="G94" s="26"/>
    </row>
    <row r="95" spans="1:7" customFormat="1" ht="150" customHeight="1" x14ac:dyDescent="0.35">
      <c r="A95" s="22">
        <v>42</v>
      </c>
      <c r="B95" s="8" t="s">
        <v>101</v>
      </c>
      <c r="C95" s="23" t="s">
        <v>52</v>
      </c>
      <c r="D95" s="23">
        <v>1</v>
      </c>
      <c r="E95" s="24"/>
      <c r="F95" s="25">
        <f t="shared" ref="F95" si="28">E95*D95</f>
        <v>0</v>
      </c>
      <c r="G95" s="26"/>
    </row>
    <row r="96" spans="1:7" customFormat="1" ht="120.75" customHeight="1" x14ac:dyDescent="0.35">
      <c r="A96" s="22"/>
      <c r="B96" s="9" t="s">
        <v>102</v>
      </c>
      <c r="C96" s="23"/>
      <c r="D96" s="23"/>
      <c r="E96" s="24"/>
      <c r="F96" s="24"/>
      <c r="G96" s="26"/>
    </row>
    <row r="97" spans="1:7" customFormat="1" ht="60" customHeight="1" x14ac:dyDescent="0.35">
      <c r="A97" s="22">
        <v>43</v>
      </c>
      <c r="B97" s="8" t="s">
        <v>103</v>
      </c>
      <c r="C97" s="23" t="s">
        <v>52</v>
      </c>
      <c r="D97" s="23">
        <v>4</v>
      </c>
      <c r="E97" s="24"/>
      <c r="F97" s="25">
        <f t="shared" ref="F97" si="29">E97*D97</f>
        <v>0</v>
      </c>
      <c r="G97" s="26"/>
    </row>
    <row r="98" spans="1:7" customFormat="1" ht="58" x14ac:dyDescent="0.35">
      <c r="A98" s="32"/>
      <c r="B98" s="9" t="s">
        <v>104</v>
      </c>
      <c r="C98" s="33"/>
      <c r="D98" s="33"/>
      <c r="E98" s="34"/>
      <c r="F98" s="24"/>
      <c r="G98" s="35"/>
    </row>
    <row r="99" spans="1:7" s="2" customFormat="1" x14ac:dyDescent="0.35">
      <c r="A99" s="5" t="s">
        <v>105</v>
      </c>
      <c r="B99" s="6"/>
      <c r="C99" s="6"/>
      <c r="D99" s="6"/>
      <c r="E99" s="6"/>
      <c r="F99" s="6"/>
      <c r="G99" s="7"/>
    </row>
    <row r="100" spans="1:7" customFormat="1" ht="58" x14ac:dyDescent="0.35">
      <c r="A100" s="36">
        <v>44</v>
      </c>
      <c r="B100" s="10" t="s">
        <v>106</v>
      </c>
      <c r="C100" s="37" t="s">
        <v>17</v>
      </c>
      <c r="D100" s="37">
        <v>150</v>
      </c>
      <c r="E100" s="38"/>
      <c r="F100" s="25">
        <f t="shared" ref="F100" si="30">E100*D100</f>
        <v>0</v>
      </c>
      <c r="G100" s="40"/>
    </row>
    <row r="101" spans="1:7" customFormat="1" ht="43.5" x14ac:dyDescent="0.35">
      <c r="A101" s="36"/>
      <c r="B101" s="11" t="s">
        <v>107</v>
      </c>
      <c r="C101" s="37"/>
      <c r="D101" s="37"/>
      <c r="E101" s="39"/>
      <c r="F101" s="24"/>
      <c r="G101" s="40"/>
    </row>
    <row r="102" spans="1:7" s="2" customFormat="1" x14ac:dyDescent="0.35">
      <c r="A102" s="5" t="s">
        <v>108</v>
      </c>
      <c r="B102" s="6"/>
      <c r="C102" s="6"/>
      <c r="D102" s="6"/>
      <c r="E102" s="6"/>
      <c r="F102" s="6"/>
      <c r="G102" s="7"/>
    </row>
    <row r="103" spans="1:7" customFormat="1" ht="90" customHeight="1" x14ac:dyDescent="0.35">
      <c r="A103" s="29">
        <v>45</v>
      </c>
      <c r="B103" s="8" t="s">
        <v>109</v>
      </c>
      <c r="C103" s="30" t="s">
        <v>17</v>
      </c>
      <c r="D103" s="30">
        <v>41</v>
      </c>
      <c r="E103" s="25"/>
      <c r="F103" s="25">
        <f t="shared" ref="F103" si="31">E103*D103</f>
        <v>0</v>
      </c>
      <c r="G103" s="31"/>
    </row>
    <row r="104" spans="1:7" customFormat="1" ht="58" x14ac:dyDescent="0.35">
      <c r="A104" s="22"/>
      <c r="B104" s="9" t="s">
        <v>110</v>
      </c>
      <c r="C104" s="23"/>
      <c r="D104" s="23"/>
      <c r="E104" s="24"/>
      <c r="F104" s="24"/>
      <c r="G104" s="26"/>
    </row>
    <row r="105" spans="1:7" customFormat="1" ht="58" x14ac:dyDescent="0.35">
      <c r="A105" s="22">
        <v>46</v>
      </c>
      <c r="B105" s="8" t="s">
        <v>111</v>
      </c>
      <c r="C105" s="23" t="s">
        <v>17</v>
      </c>
      <c r="D105" s="23">
        <v>109</v>
      </c>
      <c r="E105" s="24"/>
      <c r="F105" s="25">
        <f t="shared" ref="F105" si="32">E105*D105</f>
        <v>0</v>
      </c>
      <c r="G105" s="26"/>
    </row>
    <row r="106" spans="1:7" customFormat="1" ht="43.5" x14ac:dyDescent="0.35">
      <c r="A106" s="22"/>
      <c r="B106" s="9" t="s">
        <v>112</v>
      </c>
      <c r="C106" s="23"/>
      <c r="D106" s="23"/>
      <c r="E106" s="24"/>
      <c r="F106" s="24"/>
      <c r="G106" s="26"/>
    </row>
    <row r="107" spans="1:7" customFormat="1" ht="43.5" x14ac:dyDescent="0.35">
      <c r="A107" s="22">
        <v>47</v>
      </c>
      <c r="B107" s="8" t="s">
        <v>113</v>
      </c>
      <c r="C107" s="23" t="s">
        <v>52</v>
      </c>
      <c r="D107" s="23">
        <v>1</v>
      </c>
      <c r="E107" s="24"/>
      <c r="F107" s="25">
        <f t="shared" ref="F107" si="33">E107*D107</f>
        <v>0</v>
      </c>
      <c r="G107" s="26"/>
    </row>
    <row r="108" spans="1:7" customFormat="1" ht="29" x14ac:dyDescent="0.35">
      <c r="A108" s="32"/>
      <c r="B108" s="9" t="s">
        <v>114</v>
      </c>
      <c r="C108" s="33"/>
      <c r="D108" s="33"/>
      <c r="E108" s="34"/>
      <c r="F108" s="24"/>
      <c r="G108" s="35"/>
    </row>
    <row r="109" spans="1:7" s="2" customFormat="1" x14ac:dyDescent="0.35">
      <c r="A109" s="5" t="s">
        <v>115</v>
      </c>
      <c r="B109" s="6"/>
      <c r="C109" s="6"/>
      <c r="D109" s="6"/>
      <c r="E109" s="6"/>
      <c r="F109" s="6"/>
      <c r="G109" s="7"/>
    </row>
    <row r="110" spans="1:7" customFormat="1" ht="58" x14ac:dyDescent="0.35">
      <c r="A110" s="36">
        <v>48</v>
      </c>
      <c r="B110" s="10" t="s">
        <v>116</v>
      </c>
      <c r="C110" s="37" t="s">
        <v>52</v>
      </c>
      <c r="D110" s="37">
        <v>1</v>
      </c>
      <c r="E110" s="38"/>
      <c r="F110" s="25">
        <f t="shared" ref="F110" si="34">E110*D110</f>
        <v>0</v>
      </c>
      <c r="G110" s="40"/>
    </row>
    <row r="111" spans="1:7" customFormat="1" ht="29" x14ac:dyDescent="0.35">
      <c r="A111" s="36"/>
      <c r="B111" s="11" t="s">
        <v>117</v>
      </c>
      <c r="C111" s="37"/>
      <c r="D111" s="37"/>
      <c r="E111" s="45"/>
      <c r="F111" s="24"/>
      <c r="G111" s="40"/>
    </row>
    <row r="112" spans="1:7" customFormat="1" x14ac:dyDescent="0.35">
      <c r="A112" s="12"/>
      <c r="B112" s="44" t="s">
        <v>118</v>
      </c>
      <c r="C112" s="44"/>
      <c r="D112" s="44"/>
      <c r="E112" s="44"/>
      <c r="F112" s="14">
        <f>SUM(F4:F111)</f>
        <v>0</v>
      </c>
      <c r="G112" s="13"/>
    </row>
    <row r="113" spans="1:7" customFormat="1" x14ac:dyDescent="0.35">
      <c r="A113" s="12"/>
      <c r="B113" s="41" t="s">
        <v>119</v>
      </c>
      <c r="C113" s="42"/>
      <c r="D113" s="42"/>
      <c r="E113" s="43"/>
      <c r="F113" s="14">
        <f>F112*0.17</f>
        <v>0</v>
      </c>
      <c r="G113" s="13"/>
    </row>
    <row r="114" spans="1:7" x14ac:dyDescent="0.35">
      <c r="A114" s="12"/>
      <c r="B114" s="41" t="s">
        <v>120</v>
      </c>
      <c r="C114" s="42"/>
      <c r="D114" s="42"/>
      <c r="E114" s="43"/>
      <c r="F114" s="14">
        <f>F113+F112</f>
        <v>0</v>
      </c>
      <c r="G114" s="13"/>
    </row>
  </sheetData>
  <mergeCells count="292">
    <mergeCell ref="B114:E114"/>
    <mergeCell ref="B112:E112"/>
    <mergeCell ref="A110:A111"/>
    <mergeCell ref="C110:C111"/>
    <mergeCell ref="D110:D111"/>
    <mergeCell ref="E110:E111"/>
    <mergeCell ref="F110:F111"/>
    <mergeCell ref="G110:G111"/>
    <mergeCell ref="A107:A108"/>
    <mergeCell ref="C107:C108"/>
    <mergeCell ref="D107:D108"/>
    <mergeCell ref="E107:E108"/>
    <mergeCell ref="F107:F108"/>
    <mergeCell ref="G107:G108"/>
    <mergeCell ref="B113:E113"/>
    <mergeCell ref="A105:A106"/>
    <mergeCell ref="C105:C106"/>
    <mergeCell ref="D105:D106"/>
    <mergeCell ref="E105:E106"/>
    <mergeCell ref="F105:F106"/>
    <mergeCell ref="G105:G106"/>
    <mergeCell ref="A103:A104"/>
    <mergeCell ref="C103:C104"/>
    <mergeCell ref="D103:D104"/>
    <mergeCell ref="E103:E104"/>
    <mergeCell ref="F103:F104"/>
    <mergeCell ref="G103:G104"/>
    <mergeCell ref="A100:A101"/>
    <mergeCell ref="C100:C101"/>
    <mergeCell ref="D100:D101"/>
    <mergeCell ref="E100:E101"/>
    <mergeCell ref="F100:F101"/>
    <mergeCell ref="G100:G101"/>
    <mergeCell ref="A97:A98"/>
    <mergeCell ref="C97:C98"/>
    <mergeCell ref="D97:D98"/>
    <mergeCell ref="E97:E98"/>
    <mergeCell ref="F97:F98"/>
    <mergeCell ref="G97:G98"/>
    <mergeCell ref="A95:A96"/>
    <mergeCell ref="C95:C96"/>
    <mergeCell ref="D95:D96"/>
    <mergeCell ref="E95:E96"/>
    <mergeCell ref="F95:F96"/>
    <mergeCell ref="G95:G96"/>
    <mergeCell ref="A93:A94"/>
    <mergeCell ref="C93:C94"/>
    <mergeCell ref="D93:D94"/>
    <mergeCell ref="E93:E94"/>
    <mergeCell ref="F93:F94"/>
    <mergeCell ref="G93:G94"/>
    <mergeCell ref="A91:A92"/>
    <mergeCell ref="C91:C92"/>
    <mergeCell ref="D91:D92"/>
    <mergeCell ref="E91:E92"/>
    <mergeCell ref="F91:F92"/>
    <mergeCell ref="G91:G92"/>
    <mergeCell ref="A89:A90"/>
    <mergeCell ref="C89:C90"/>
    <mergeCell ref="D89:D90"/>
    <mergeCell ref="E89:E90"/>
    <mergeCell ref="F89:F90"/>
    <mergeCell ref="G89:G90"/>
    <mergeCell ref="A86:A87"/>
    <mergeCell ref="C86:C87"/>
    <mergeCell ref="D86:D87"/>
    <mergeCell ref="E86:E87"/>
    <mergeCell ref="F86:F87"/>
    <mergeCell ref="G86:G87"/>
    <mergeCell ref="A84:A85"/>
    <mergeCell ref="C84:C85"/>
    <mergeCell ref="D84:D85"/>
    <mergeCell ref="E84:E85"/>
    <mergeCell ref="F84:F85"/>
    <mergeCell ref="G84:G85"/>
    <mergeCell ref="A82:A83"/>
    <mergeCell ref="C82:C83"/>
    <mergeCell ref="D82:D83"/>
    <mergeCell ref="E82:E83"/>
    <mergeCell ref="F82:F83"/>
    <mergeCell ref="G82:G83"/>
    <mergeCell ref="A79:A80"/>
    <mergeCell ref="C79:C80"/>
    <mergeCell ref="D79:D80"/>
    <mergeCell ref="E79:E80"/>
    <mergeCell ref="F79:F80"/>
    <mergeCell ref="G79:G80"/>
    <mergeCell ref="A77:A78"/>
    <mergeCell ref="C77:C78"/>
    <mergeCell ref="D77:D78"/>
    <mergeCell ref="E77:E78"/>
    <mergeCell ref="F77:F78"/>
    <mergeCell ref="G77:G78"/>
    <mergeCell ref="A74:A75"/>
    <mergeCell ref="C74:C75"/>
    <mergeCell ref="D74:D75"/>
    <mergeCell ref="E74:E75"/>
    <mergeCell ref="F74:F75"/>
    <mergeCell ref="G74:G75"/>
    <mergeCell ref="A72:A73"/>
    <mergeCell ref="C72:C73"/>
    <mergeCell ref="D72:D73"/>
    <mergeCell ref="E72:E73"/>
    <mergeCell ref="F72:F73"/>
    <mergeCell ref="G72:G73"/>
    <mergeCell ref="A70:A71"/>
    <mergeCell ref="C70:C71"/>
    <mergeCell ref="D70:D71"/>
    <mergeCell ref="E70:E71"/>
    <mergeCell ref="F70:F71"/>
    <mergeCell ref="G70:G71"/>
    <mergeCell ref="A68:A69"/>
    <mergeCell ref="C68:C69"/>
    <mergeCell ref="D68:D69"/>
    <mergeCell ref="E68:E69"/>
    <mergeCell ref="F68:F69"/>
    <mergeCell ref="G68:G69"/>
    <mergeCell ref="A66:A67"/>
    <mergeCell ref="C66:C67"/>
    <mergeCell ref="D66:D67"/>
    <mergeCell ref="E66:E67"/>
    <mergeCell ref="F66:F67"/>
    <mergeCell ref="G66:G67"/>
    <mergeCell ref="A64:A65"/>
    <mergeCell ref="C64:C65"/>
    <mergeCell ref="D64:D65"/>
    <mergeCell ref="E64:E65"/>
    <mergeCell ref="F64:F65"/>
    <mergeCell ref="G64:G65"/>
    <mergeCell ref="A61:A62"/>
    <mergeCell ref="C61:C62"/>
    <mergeCell ref="D61:D62"/>
    <mergeCell ref="E61:E62"/>
    <mergeCell ref="F61:F62"/>
    <mergeCell ref="G61:G62"/>
    <mergeCell ref="A59:A60"/>
    <mergeCell ref="C59:C60"/>
    <mergeCell ref="D59:D60"/>
    <mergeCell ref="E59:E60"/>
    <mergeCell ref="F59:F60"/>
    <mergeCell ref="G59:G60"/>
    <mergeCell ref="A57:A58"/>
    <mergeCell ref="C57:C58"/>
    <mergeCell ref="D57:D58"/>
    <mergeCell ref="E57:E58"/>
    <mergeCell ref="F57:F58"/>
    <mergeCell ref="G57:G58"/>
    <mergeCell ref="A55:A56"/>
    <mergeCell ref="C55:C56"/>
    <mergeCell ref="D55:D56"/>
    <mergeCell ref="E55:E56"/>
    <mergeCell ref="F55:F56"/>
    <mergeCell ref="G55:G56"/>
    <mergeCell ref="A53:A54"/>
    <mergeCell ref="C53:C54"/>
    <mergeCell ref="D53:D54"/>
    <mergeCell ref="E53:E54"/>
    <mergeCell ref="F53:F54"/>
    <mergeCell ref="G53:G54"/>
    <mergeCell ref="A51:A52"/>
    <mergeCell ref="C51:C52"/>
    <mergeCell ref="D51:D52"/>
    <mergeCell ref="E51:E52"/>
    <mergeCell ref="F51:F52"/>
    <mergeCell ref="G51:G52"/>
    <mergeCell ref="A49:A50"/>
    <mergeCell ref="C49:C50"/>
    <mergeCell ref="D49:D50"/>
    <mergeCell ref="E49:E50"/>
    <mergeCell ref="F49:F50"/>
    <mergeCell ref="G49:G50"/>
    <mergeCell ref="A47:A48"/>
    <mergeCell ref="C47:C48"/>
    <mergeCell ref="D47:D48"/>
    <mergeCell ref="E47:E48"/>
    <mergeCell ref="F47:F48"/>
    <mergeCell ref="G47:G48"/>
    <mergeCell ref="A44:A45"/>
    <mergeCell ref="C44:C45"/>
    <mergeCell ref="D44:D45"/>
    <mergeCell ref="E44:E45"/>
    <mergeCell ref="F44:F45"/>
    <mergeCell ref="G44:G45"/>
    <mergeCell ref="A41:A42"/>
    <mergeCell ref="C41:C42"/>
    <mergeCell ref="D41:D42"/>
    <mergeCell ref="E41:E42"/>
    <mergeCell ref="F41:F42"/>
    <mergeCell ref="G41:G42"/>
    <mergeCell ref="A39:A40"/>
    <mergeCell ref="C39:C40"/>
    <mergeCell ref="D39:D40"/>
    <mergeCell ref="E39:E40"/>
    <mergeCell ref="F39:F40"/>
    <mergeCell ref="G39:G40"/>
    <mergeCell ref="A37:A38"/>
    <mergeCell ref="C37:C38"/>
    <mergeCell ref="D37:D38"/>
    <mergeCell ref="E37:E38"/>
    <mergeCell ref="F37:F38"/>
    <mergeCell ref="G37:G38"/>
    <mergeCell ref="A35:A36"/>
    <mergeCell ref="C35:C36"/>
    <mergeCell ref="D35:D36"/>
    <mergeCell ref="E35:E36"/>
    <mergeCell ref="F35:F36"/>
    <mergeCell ref="G35:G36"/>
    <mergeCell ref="A33:A34"/>
    <mergeCell ref="C33:C34"/>
    <mergeCell ref="D33:D34"/>
    <mergeCell ref="E33:E34"/>
    <mergeCell ref="F33:F34"/>
    <mergeCell ref="G33:G34"/>
    <mergeCell ref="A31:A32"/>
    <mergeCell ref="C31:C32"/>
    <mergeCell ref="D31:D32"/>
    <mergeCell ref="E31:E32"/>
    <mergeCell ref="F31:F32"/>
    <mergeCell ref="G31:G32"/>
    <mergeCell ref="A28:A29"/>
    <mergeCell ref="C28:C29"/>
    <mergeCell ref="D28:D29"/>
    <mergeCell ref="E28:E29"/>
    <mergeCell ref="F28:F29"/>
    <mergeCell ref="G28:G29"/>
    <mergeCell ref="A26:A27"/>
    <mergeCell ref="C26:C27"/>
    <mergeCell ref="D26:D27"/>
    <mergeCell ref="E26:E27"/>
    <mergeCell ref="F26:F27"/>
    <mergeCell ref="G26:G27"/>
    <mergeCell ref="A24:A25"/>
    <mergeCell ref="C24:C25"/>
    <mergeCell ref="D24:D25"/>
    <mergeCell ref="E24:E25"/>
    <mergeCell ref="F24:F25"/>
    <mergeCell ref="G24:G25"/>
    <mergeCell ref="A21:A22"/>
    <mergeCell ref="C21:C22"/>
    <mergeCell ref="D21:D22"/>
    <mergeCell ref="E21:E22"/>
    <mergeCell ref="F21:F22"/>
    <mergeCell ref="G21:G22"/>
    <mergeCell ref="A19:A20"/>
    <mergeCell ref="C19:C20"/>
    <mergeCell ref="D19:D20"/>
    <mergeCell ref="E19:E20"/>
    <mergeCell ref="F19:F20"/>
    <mergeCell ref="G19:G20"/>
    <mergeCell ref="A17:A18"/>
    <mergeCell ref="C17:C18"/>
    <mergeCell ref="D17:D18"/>
    <mergeCell ref="E17:E18"/>
    <mergeCell ref="F17:F18"/>
    <mergeCell ref="G17:G18"/>
    <mergeCell ref="F8:F9"/>
    <mergeCell ref="G8:G9"/>
    <mergeCell ref="A15:A16"/>
    <mergeCell ref="C15:C16"/>
    <mergeCell ref="D15:D16"/>
    <mergeCell ref="E15:E16"/>
    <mergeCell ref="F15:F16"/>
    <mergeCell ref="G15:G16"/>
    <mergeCell ref="A13:A14"/>
    <mergeCell ref="C13:C14"/>
    <mergeCell ref="D13:D14"/>
    <mergeCell ref="E13:E14"/>
    <mergeCell ref="F13:F14"/>
    <mergeCell ref="G13:G14"/>
    <mergeCell ref="A10:A11"/>
    <mergeCell ref="C10:C11"/>
    <mergeCell ref="D10:D11"/>
    <mergeCell ref="E10:E11"/>
    <mergeCell ref="F10:F11"/>
    <mergeCell ref="G10:G11"/>
    <mergeCell ref="A8:A9"/>
    <mergeCell ref="C8:C9"/>
    <mergeCell ref="D8:D9"/>
    <mergeCell ref="E8:E9"/>
    <mergeCell ref="A6:A7"/>
    <mergeCell ref="C6:C7"/>
    <mergeCell ref="D6:D7"/>
    <mergeCell ref="E6:E7"/>
    <mergeCell ref="F6:F7"/>
    <mergeCell ref="G6:G7"/>
    <mergeCell ref="A1:G1"/>
    <mergeCell ref="A4:A5"/>
    <mergeCell ref="C4:C5"/>
    <mergeCell ref="D4:D5"/>
    <mergeCell ref="E4:E5"/>
    <mergeCell ref="F4:F5"/>
    <mergeCell ref="G4:G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Goz Nafisa - BoQ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2026-02-09T13:30:30Z</dcterms:modified>
  <cp:category/>
  <cp:contentStatus/>
</cp:coreProperties>
</file>